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my.shell.com/personal/prasad_raghavan_shell_com/Documents/Shell docs/Procedure changes/PBQ/"/>
    </mc:Choice>
  </mc:AlternateContent>
  <xr:revisionPtr revIDLastSave="687" documentId="8_{7018BAA3-3B9A-4D2C-84BB-C86E5E8636FE}" xr6:coauthVersionLast="47" xr6:coauthVersionMax="47" xr10:uidLastSave="{58024759-B30F-4FE2-BC75-FE425453565C}"/>
  <bookViews>
    <workbookView xWindow="28680" yWindow="-120" windowWidth="29040" windowHeight="15840" xr2:uid="{5EA879D1-FF94-4C45-98EE-9051A867A7D4}"/>
  </bookViews>
  <sheets>
    <sheet name="Shell Pulau Bukom PBQ" sheetId="1" r:id="rId1"/>
    <sheet name="Static Accumulator Oil" sheetId="2" r:id="rId2"/>
    <sheet name="ISGOTT - Pre-arrival Checklist" sheetId="3" r:id="rId3"/>
  </sheets>
  <definedNames>
    <definedName name="_xlnm.Print_Area" localSheetId="2">'ISGOTT - Pre-arrival Checklist'!$A$1:$K$32</definedName>
    <definedName name="_xlnm.Print_Area" localSheetId="0">'Shell Pulau Bukom PBQ'!$B$2:$N$159</definedName>
    <definedName name="Z_58133DB4_F873_48CA_AF62_4B3F7F1B74D9_.wvu.Cols" localSheetId="0" hidden="1">'Shell Pulau Bukom PBQ'!$P:$V</definedName>
    <definedName name="Z_58133DB4_F873_48CA_AF62_4B3F7F1B74D9_.wvu.PrintArea" localSheetId="0" hidden="1">'Shell Pulau Bukom PBQ'!$B$2:$N$159</definedName>
    <definedName name="Z_D3677C2E_BC5F_49B5_92DA_CBF573C26FF3_.wvu.Cols" localSheetId="0" hidden="1">'Shell Pulau Bukom PBQ'!$P:$V</definedName>
    <definedName name="Z_D3677C2E_BC5F_49B5_92DA_CBF573C26FF3_.wvu.PrintArea" localSheetId="0" hidden="1">'Shell Pulau Bukom PBQ'!$B$2:$N$159</definedName>
    <definedName name="Z_D3677C2E_BC5F_49B5_92DA_CBF573C26FF3_.wvu.Rows" localSheetId="0" hidden="1">'Shell Pulau Bukom PBQ'!#REF!</definedName>
    <definedName name="Z_DBC85F81_122E_4E91_BD8E_A9C43AE32C90_.wvu.Cols" localSheetId="0" hidden="1">'Shell Pulau Bukom PBQ'!$P:$V</definedName>
    <definedName name="Z_DBC85F81_122E_4E91_BD8E_A9C43AE32C90_.wvu.PrintArea" localSheetId="0" hidden="1">'Shell Pulau Bukom PBQ'!$B$2:$N$159</definedName>
    <definedName name="Z_DBC85F81_122E_4E91_BD8E_A9C43AE32C90_.wvu.Rows" localSheetId="0" hidden="1">'Shell Pulau Bukom PBQ'!#REF!</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41" i="1" l="1"/>
  <c r="W82" i="1"/>
  <c r="D34" i="2" l="1"/>
  <c r="W117" i="1" l="1"/>
  <c r="L4" i="1" l="1"/>
  <c r="E2" i="2" l="1"/>
  <c r="D140" i="1" l="1"/>
  <c r="D141" i="1"/>
  <c r="D142" i="1"/>
  <c r="D143" i="1"/>
  <c r="D144" i="1"/>
  <c r="D145" i="1"/>
  <c r="D146" i="1"/>
  <c r="D147" i="1"/>
  <c r="D148" i="1"/>
  <c r="D149" i="1"/>
  <c r="D150" i="1"/>
  <c r="D151" i="1"/>
  <c r="D153" i="1"/>
  <c r="D139" i="1"/>
  <c r="D35" i="2" l="1"/>
  <c r="D41" i="2" l="1"/>
</calcChain>
</file>

<file path=xl/sharedStrings.xml><?xml version="1.0" encoding="utf-8"?>
<sst xmlns="http://schemas.openxmlformats.org/spreadsheetml/2006/main" count="312" uniqueCount="233">
  <si>
    <t>Shell Pulau Bukom</t>
  </si>
  <si>
    <t>Pre-Berthing Questionnaire For Wharves</t>
  </si>
  <si>
    <t>DATE:</t>
  </si>
  <si>
    <t>Rev</t>
  </si>
  <si>
    <t>Guidelines For Completing Pre-Berthing Questionnaire For Wharves</t>
  </si>
  <si>
    <r>
      <t>The Pre-Berthing Questionnaire (PBQ) is locked for editing and can only be altered by Shell Bukom Marine Department. The excel file is in a template format and when opened for the first time should be saved as follows "</t>
    </r>
    <r>
      <rPr>
        <sz val="12"/>
        <color indexed="12"/>
        <rFont val="Calibri"/>
        <family val="2"/>
        <scheme val="minor"/>
      </rPr>
      <t>Name Of Vesse</t>
    </r>
    <r>
      <rPr>
        <sz val="12"/>
        <color rgb="FF0000FF"/>
        <rFont val="Calibri"/>
        <family val="2"/>
        <scheme val="minor"/>
      </rPr>
      <t>l - PBQ</t>
    </r>
    <r>
      <rPr>
        <sz val="12"/>
        <color indexed="8"/>
        <rFont val="Calibri"/>
        <family val="2"/>
        <scheme val="minor"/>
      </rPr>
      <t>" (e.g. "</t>
    </r>
    <r>
      <rPr>
        <sz val="12"/>
        <color indexed="12"/>
        <rFont val="Calibri"/>
        <family val="2"/>
        <scheme val="minor"/>
      </rPr>
      <t>Otina - PBQ"</t>
    </r>
    <r>
      <rPr>
        <sz val="12"/>
        <color indexed="8"/>
        <rFont val="Calibri"/>
        <family val="2"/>
        <scheme val="minor"/>
      </rPr>
      <t>)</t>
    </r>
  </si>
  <si>
    <r>
      <t xml:space="preserve">After making entries into the required cells, the cell colour changes automatically. All entries to be made using Metric Units unless specified.
</t>
    </r>
    <r>
      <rPr>
        <b/>
        <sz val="10"/>
        <color rgb="FFFF0000"/>
        <rFont val="Calibri"/>
        <family val="2"/>
        <scheme val="minor"/>
      </rPr>
      <t>ALL questions need to be completed in order for the checklist to be deemed completed.</t>
    </r>
    <r>
      <rPr>
        <sz val="10"/>
        <color theme="1"/>
        <rFont val="Calibri"/>
        <family val="2"/>
        <scheme val="minor"/>
      </rPr>
      <t xml:space="preserve">
Select N/A or enter N/A, if the question is not applicable to the current voyage. </t>
    </r>
    <r>
      <rPr>
        <b/>
        <sz val="10"/>
        <color theme="1"/>
        <rFont val="Calibri"/>
        <family val="2"/>
        <scheme val="minor"/>
      </rPr>
      <t>None of the cell should in grey color after completion.</t>
    </r>
  </si>
  <si>
    <t xml:space="preserve">Mode of transmission is by email, the completed PBQ and ISGOTT pre-arrival checklist is to be sent in Excel format. This information can then be further processed by concerned departments at Shell Pulau Bukom.
Any other format of transmission is unacceptable and could lead to berthing delays. </t>
  </si>
  <si>
    <t>Completed PBQ and ISGOTT pre-arrival checklist, along with the required attachments to be sent to ALL of the following parties:</t>
  </si>
  <si>
    <t>Bukom Oil Movement Dept -</t>
  </si>
  <si>
    <t>MCR-Cntl-Rm-Supvs@shell.com</t>
  </si>
  <si>
    <t xml:space="preserve">Bukom Marine Dept - </t>
  </si>
  <si>
    <t>SEPLOP-Marine-Clearance@shell.com</t>
  </si>
  <si>
    <t>Bukom Berth Planning Dept -</t>
  </si>
  <si>
    <t>VESSEL PARTICULARS</t>
  </si>
  <si>
    <t>A</t>
  </si>
  <si>
    <t>Name / Call Sign</t>
  </si>
  <si>
    <t>B</t>
  </si>
  <si>
    <t>LOA / GT</t>
  </si>
  <si>
    <t>YES</t>
  </si>
  <si>
    <t>ACKNOWLEDGE</t>
  </si>
  <si>
    <t>C</t>
  </si>
  <si>
    <t>Summer Draft / SDWT</t>
  </si>
  <si>
    <t>NO</t>
  </si>
  <si>
    <t>N/A</t>
  </si>
  <si>
    <t>D</t>
  </si>
  <si>
    <t>Flag / Call Sign</t>
  </si>
  <si>
    <t>E</t>
  </si>
  <si>
    <t>Year Built</t>
  </si>
  <si>
    <t>F</t>
  </si>
  <si>
    <t>Agent’s Name / Telephone / Email</t>
  </si>
  <si>
    <t>ARRIVAL / DEPARTURE CONDITION</t>
  </si>
  <si>
    <t>Vessel’s ETA</t>
  </si>
  <si>
    <t>Arrival Draft and Displacement</t>
  </si>
  <si>
    <t>Departure Draft and Displacement</t>
  </si>
  <si>
    <t xml:space="preserve">Height of manifold above water line should not exceed the maximum height in normal ballast condition at any stage of operation </t>
  </si>
  <si>
    <t>Distance Bow to Centre of Manifold (BCM)</t>
  </si>
  <si>
    <t>G</t>
  </si>
  <si>
    <r>
      <t xml:space="preserve">Confirm if all vessel's equipment are in good working condition. If "NO", please specify nature of defect in the </t>
    </r>
    <r>
      <rPr>
        <b/>
        <sz val="11"/>
        <color theme="1"/>
        <rFont val="Calibri"/>
        <family val="2"/>
        <scheme val="minor"/>
      </rPr>
      <t>Additional Comments Section</t>
    </r>
    <r>
      <rPr>
        <sz val="11"/>
        <color theme="1"/>
        <rFont val="Calibri"/>
        <family val="2"/>
        <scheme val="minor"/>
      </rPr>
      <t xml:space="preserve"> below</t>
    </r>
  </si>
  <si>
    <t>H</t>
  </si>
  <si>
    <r>
      <t xml:space="preserve">Number </t>
    </r>
    <r>
      <rPr>
        <sz val="11"/>
        <color rgb="FF000000"/>
        <rFont val="Calibri"/>
        <family val="2"/>
        <scheme val="minor"/>
      </rPr>
      <t xml:space="preserve">AND </t>
    </r>
    <r>
      <rPr>
        <sz val="11"/>
        <color indexed="8"/>
        <rFont val="Calibri"/>
        <family val="2"/>
        <scheme val="minor"/>
      </rPr>
      <t>Size of manifolds  for loading / discharging AND Distance apart</t>
    </r>
  </si>
  <si>
    <t>I</t>
  </si>
  <si>
    <t>Max loading / discharge rate per line (M³/Hour)</t>
  </si>
  <si>
    <t>J</t>
  </si>
  <si>
    <t>Max loading / discharge rate per grade (M³/Hour)</t>
  </si>
  <si>
    <t>K</t>
  </si>
  <si>
    <t>Last 3 Cargoes</t>
  </si>
  <si>
    <t>Last</t>
  </si>
  <si>
    <t>Second Last</t>
  </si>
  <si>
    <t>Third Last</t>
  </si>
  <si>
    <t>L</t>
  </si>
  <si>
    <t>M</t>
  </si>
  <si>
    <r>
      <t xml:space="preserve">For vessel proceeding to </t>
    </r>
    <r>
      <rPr>
        <b/>
        <u/>
        <sz val="11"/>
        <color rgb="FF000000"/>
        <rFont val="Calibri"/>
        <family val="2"/>
        <scheme val="minor"/>
      </rPr>
      <t>wharf 3, 4 and 5</t>
    </r>
    <r>
      <rPr>
        <sz val="11"/>
        <color indexed="8"/>
        <rFont val="Calibri"/>
        <family val="2"/>
        <scheme val="minor"/>
      </rPr>
      <t>, a gangway safety net of appropriate length and breadth, commensurate with the light freeboard of the vessel is required to be rigged underneath the straight gangway provided by the terminal. The safety net to be outspread at the top and can narrow down to the underside of the gangway nearer the base at an appropriate safe height from the ground. Suitable bulwark ladder arrangement to be provided to allow safe access from shore gangway to vessel main deck.
Can the vessel comply?</t>
    </r>
  </si>
  <si>
    <t>TERMINAL MANIFOLD REQUIREMENTS</t>
  </si>
  <si>
    <t>To Confirm, the vessel can provide the following manifold connections:</t>
  </si>
  <si>
    <t>ANSI Class150 – 12 “ &amp; No. of Connections</t>
  </si>
  <si>
    <t>ANSI Class150 – 10 “ &amp; No. of Connections</t>
  </si>
  <si>
    <t>ANSI Class150 – 8 “ &amp; No. of Connections</t>
  </si>
  <si>
    <t>ANSI Class150 – 6” &amp; No. of Connections</t>
  </si>
  <si>
    <t>ANSI Class150 – 4” &amp; No. of Connections</t>
  </si>
  <si>
    <t>Vapour return line – 3'' (for LPG)</t>
  </si>
  <si>
    <t>FOR ETHLYENE VESSEL ONLY - SIGTTO REQUIREMENTS</t>
  </si>
  <si>
    <t>i</t>
  </si>
  <si>
    <t>Please confirm vessel SIGTTO ESD is in good working condition as per the appended Diagram.                                                                                                                                                    (Please be informed that SIGTTO ESD will be tested before commencement of loading / discharging operations and will be kept connected throughout the cargo operation.)</t>
  </si>
  <si>
    <t>FOR LOADING</t>
  </si>
  <si>
    <t>Type &amp; Quantity of OBQ per tank, if any</t>
  </si>
  <si>
    <t>Grade and quantity of cargo loadable as per charter party / voyage orders</t>
  </si>
  <si>
    <t>Advise if any restrictions w.r.t. max temperature, density, etc as per charter party / voyage orders</t>
  </si>
  <si>
    <t>Are ALL cargo system &amp; tanks ready in all respect to load nominated cargoes?</t>
  </si>
  <si>
    <t>If "NO", please state reason</t>
  </si>
  <si>
    <t xml:space="preserve"> Manifold number to be used for each grade (numbering from Forward to Aft) during this call to Bukom </t>
  </si>
  <si>
    <t>Is the vessel able to carry out concurrent loading of multiple grades</t>
  </si>
  <si>
    <t>FOR DISCHARGING</t>
  </si>
  <si>
    <t>For each grade of cargo onboard - Gross &amp; Nett B/L quantity (M tons / Barrels) and date of B/L</t>
  </si>
  <si>
    <t>Is vessel discharging all cargo onboard during this call to Bukom?</t>
  </si>
  <si>
    <t>If "NO", then advise balance cargo onboard after completion of discharge at Bukom - Grade and Qty</t>
  </si>
  <si>
    <t>Has vessel been instructed to discharge at Bukom without presenting the B/L?</t>
  </si>
  <si>
    <t xml:space="preserve">Min and Max Temperature of the cargo in the tanks in Deg C </t>
  </si>
  <si>
    <t>GAUGING EQUIPMENT</t>
  </si>
  <si>
    <r>
      <t xml:space="preserve">Surveyor's guaging equipment will be used for ullaging cargo tanks </t>
    </r>
    <r>
      <rPr>
        <b/>
        <sz val="11"/>
        <rFont val="Calibri"/>
        <family val="2"/>
        <scheme val="minor"/>
      </rPr>
      <t>(Refer TIB section 11.26)</t>
    </r>
  </si>
  <si>
    <r>
      <t xml:space="preserve">ON-CARRIED CARGOES </t>
    </r>
    <r>
      <rPr>
        <b/>
        <sz val="11"/>
        <color rgb="FF0000FF"/>
        <rFont val="Calibri"/>
        <family val="2"/>
        <scheme val="minor"/>
      </rPr>
      <t>(APPLICABLE ONLY TO VESSELS COMING FOR LOADING AT BUKOM)</t>
    </r>
  </si>
  <si>
    <t>If the vessel is arriving with on-carried cargoes, please provide the following:</t>
  </si>
  <si>
    <r>
      <t xml:space="preserve">If vessel has </t>
    </r>
    <r>
      <rPr>
        <b/>
        <sz val="11"/>
        <color indexed="8"/>
        <rFont val="Calibri"/>
        <family val="2"/>
        <scheme val="minor"/>
      </rPr>
      <t>on-carried chemical cargoes</t>
    </r>
    <r>
      <rPr>
        <sz val="11"/>
        <color indexed="8"/>
        <rFont val="Calibri"/>
        <family val="2"/>
        <scheme val="minor"/>
      </rPr>
      <t xml:space="preserve"> onboard, </t>
    </r>
    <r>
      <rPr>
        <b/>
        <sz val="11"/>
        <color indexed="8"/>
        <rFont val="Calibri"/>
        <family val="2"/>
        <scheme val="minor"/>
      </rPr>
      <t xml:space="preserve">SDS for all cargoes to be sent </t>
    </r>
    <r>
      <rPr>
        <sz val="11"/>
        <color indexed="8"/>
        <rFont val="Calibri"/>
        <family val="2"/>
        <scheme val="minor"/>
      </rPr>
      <t>along with the PBQ</t>
    </r>
  </si>
  <si>
    <t>Is co-mingling required?</t>
  </si>
  <si>
    <t>INERT GAS SYSTEM (IGS)</t>
  </si>
  <si>
    <t>Vessel fitted with Inert Gas System (IGS) shall comply with SOLAS 1974 as amended and before berthing at Bukom should inert cargo tanks as required</t>
  </si>
  <si>
    <t>Vessel which are not fitted with IGS will continue to be permitted to handle volatile cargoes (flash point below 60°C closed cup). However the vessel must ensure ISGOTT guidelines are complied with in full and that cargo operations carried out under closed system</t>
  </si>
  <si>
    <t>ON ARRIVAL / AFTER BERTHING</t>
  </si>
  <si>
    <t>Vessel to call “BUKOM OPERATIONS” on VHF Channel 19 when within range to confirm her ETA &amp; ETR (Estimated Time of Readiness).</t>
  </si>
  <si>
    <t>BERTHING PROSPECTS</t>
  </si>
  <si>
    <t>Vessel to report arrival and anchoring time to Bukom Operations.
Continuous listening watch is to be maintained on VHF Channel 19 for berthing advice.</t>
  </si>
  <si>
    <t xml:space="preserve">Vessel to instruct agent to send one copy of current crew list to Bukom Police Station by Fax +65-6263 4088 OR email to SGTSSC01@shell.com OR via any other convenient means before arrival.  </t>
  </si>
  <si>
    <t>Vessel to provide two ship's crew to assist shore personnel for hose connection.</t>
  </si>
  <si>
    <r>
      <t xml:space="preserve">ADDITIONAL QUESTIONNAIRE FOR VESSEL BERTHING </t>
    </r>
    <r>
      <rPr>
        <b/>
        <u/>
        <sz val="11"/>
        <color indexed="8"/>
        <rFont val="Calibri"/>
        <family val="2"/>
        <scheme val="minor"/>
      </rPr>
      <t>AT WHARF 10 ONLY</t>
    </r>
  </si>
  <si>
    <r>
      <t xml:space="preserve">MOORING REQUIREMENTS FOR VESSEL </t>
    </r>
    <r>
      <rPr>
        <b/>
        <u/>
        <sz val="11"/>
        <color rgb="FF0000FF"/>
        <rFont val="Calibri"/>
        <family val="2"/>
        <scheme val="minor"/>
      </rPr>
      <t>ABOVE 15000 GRT</t>
    </r>
    <r>
      <rPr>
        <b/>
        <sz val="11"/>
        <color indexed="8"/>
        <rFont val="Calibri"/>
        <family val="2"/>
        <scheme val="minor"/>
      </rPr>
      <t xml:space="preserve"> - To confirm the vessel can provide mooring configuration as detailed under in A(i) as below</t>
    </r>
  </si>
  <si>
    <t>Spring lines have to be of WIRE or HMPE construction</t>
  </si>
  <si>
    <t>ii</t>
  </si>
  <si>
    <t>Forward &amp; Aft 3 head / stern, 3 breast &amp; 2 spring lines. Mixed mooring in same direction is not acceptable.</t>
  </si>
  <si>
    <t>ON-CARRIED CARGOES / SLOPS</t>
  </si>
  <si>
    <t>Vessel is not to have crude / volatile (flash point below 60°C close cup) cargoes onboard. Can the vessel comply?</t>
  </si>
  <si>
    <t>All non-volatile on-carried cargoes to have on board Certificate of Quality (COQ) for verification by the terminal if required. Can the vessel comply?</t>
  </si>
  <si>
    <t>iii</t>
  </si>
  <si>
    <t>If slop tank contains tank washing from previous crude / volatile cargoes, slop tank must be isolated and inerted to below 8% oxygen by volume.
DISCHARGE IS NOT ALLOWED. Can the vessel comply?</t>
  </si>
  <si>
    <t>iv</t>
  </si>
  <si>
    <t>Only non-volatile slops will be allowed for discharge, subject to Section 8 of this PBQ.</t>
  </si>
  <si>
    <t>TANK ATMOSPHERE – Please answer (A) or (B) and select N/A for the section not applicable</t>
  </si>
  <si>
    <t>(A)</t>
  </si>
  <si>
    <t>FOR NON-INERTED VESSEL:</t>
  </si>
  <si>
    <t xml:space="preserve">All cargo tanks including slop tanks previously containing crude or volatile products should be washed, gas-freed and H2S concentration as low as possible but not more than 5 PPM. </t>
  </si>
  <si>
    <t>Have all cargo tanks been washed?</t>
  </si>
  <si>
    <t>Have all cargo tanks been gas-freed?</t>
  </si>
  <si>
    <t>(B)</t>
  </si>
  <si>
    <t>FOR VESSEL FITTED WITH IGS:</t>
  </si>
  <si>
    <t>All cargo tanks including slop tanks previously containing crude or volatile products should be washed and gas-freed or have tanks purged to below 2% hydrocarbon by volume and inerted until oxygen content is below 8% by volume and H2S concentration as low as possible but not more than 5 PPM.</t>
  </si>
  <si>
    <t>Have all cargo tanks been water washed?</t>
  </si>
  <si>
    <t>Have all cargo tanks been purged to below 2% hydrocarbon by volume?</t>
  </si>
  <si>
    <t>Have all cargo tanks been inerted to below 8% oxygen by volume?</t>
  </si>
  <si>
    <t>HYDROGEN SULPHIDE (H2S) REQUIREMENTS</t>
  </si>
  <si>
    <t>For vessels coming to load at any of the wharves and for discharge at wharf 10, H2S in tank atmosphere is to be purged to 5ppm or below.</t>
  </si>
  <si>
    <t>For vessels coming to discharge at wharves other than wharf 10 with High H2S (&gt;10 PPM) in vapor space, ensure H2S precautions as detailed in Terminal Information Booklet is complied with.
Berthing is subject to prior written approval obtained from the Duty Marine Officer and following documents need to be submitted for review:
1. Detailed H2S content in the vapor space for each of the cargo tank
2. MSDS of the cargo
3. Risk assessment (to include precautions listed in the Terminal Information Booklet)</t>
  </si>
  <si>
    <t>What is the highest level of H2S measured in the tank atmosphere?</t>
  </si>
  <si>
    <t>ISPS CODE</t>
  </si>
  <si>
    <t>What is the current security level of the vessel?</t>
  </si>
  <si>
    <r>
      <t xml:space="preserve">Has the vessel visited any non-ISPS code compliant port or come in contact with non-ISPS code compliant vessels in the last 10 port calls? If “YES”, please furnish details in the </t>
    </r>
    <r>
      <rPr>
        <b/>
        <sz val="11"/>
        <color rgb="FF000000"/>
        <rFont val="Calibri"/>
        <family val="2"/>
        <scheme val="minor"/>
      </rPr>
      <t>Additional Comments section</t>
    </r>
  </si>
  <si>
    <r>
      <t xml:space="preserve">Has the vessel encountered any security situation up to the last 10 port calls, inclusive of any ship to ship transfer operations necessitating the raising of security levels or taking additional security measures? If “YES”, please furnish details in the </t>
    </r>
    <r>
      <rPr>
        <b/>
        <sz val="11"/>
        <color rgb="FF000000"/>
        <rFont val="Calibri"/>
        <family val="2"/>
        <scheme val="minor"/>
      </rPr>
      <t>Additional Comments</t>
    </r>
    <r>
      <rPr>
        <sz val="11"/>
        <color indexed="8"/>
        <rFont val="Calibri"/>
        <family val="2"/>
        <scheme val="minor"/>
      </rPr>
      <t xml:space="preserve"> section</t>
    </r>
  </si>
  <si>
    <t>REQUEST FOR TOWAGE / PILOTAGE, LINE AND HOSE HANDLING SERVICES</t>
  </si>
  <si>
    <t>We hereby agree to the terms of the Towage and Pilotage services as found in the attachment in this section of this PBQ and to the provision of line &amp; hose handling services. Completed copy of Towage and Pilotage form is being sent along with this PBQ. Hard copy will be presented to Shore Loading Officer after berthing.</t>
  </si>
  <si>
    <t>TERMINAL INFORMATION BOOKLET (TIB)</t>
  </si>
  <si>
    <t>http://www.shell.com.sg/aboutshell/shell-businesses/marine-terminals.html</t>
  </si>
  <si>
    <t>Kindly download from this link. If unable to access the link, please request for soft copy from agent. Vessel to have onboard the latest Terminal information Booklet prior to berthing at Pulau Bukom Terminal and a hard copy of the booklet should be available in Cargo Control Room at all times. Vessel's staff to be made familiar with the contents of the  Pulau Bukom Terminal - Terminal Information Booklet.
Please acknowledge safe receipt and understanding.</t>
  </si>
  <si>
    <t>TERMINAL FEEDBACK</t>
  </si>
  <si>
    <t>https://www.gmas-questionnaire.shell.com/Feedback/User/Login</t>
  </si>
  <si>
    <t xml:space="preserve">In order for us to evaluate our operational performance and to help us identify areas for improvement, we seek feedback from vessels calling at Pulau Bukom Terminal. Masters of vessels calling at the Terminal are required to submit within 24 hours of departure, a feedback using this link.
Results from the feedback will be kept confidential and will only be used in our efforts to improve ship-shore interface at the Terminal. </t>
  </si>
  <si>
    <t>Additional Comments By Vessel:</t>
  </si>
  <si>
    <t>Bukom Wharf Information is as stated below.
Vessel’s acceptance and allocation to the respective wharf depends on the wharf suitability and availability.</t>
  </si>
  <si>
    <t>Wharf</t>
  </si>
  <si>
    <t>Max Draft (m)</t>
  </si>
  <si>
    <t>Least Depth (m)</t>
  </si>
  <si>
    <t>Maximum Displacement (M.Tonnes)</t>
  </si>
  <si>
    <t>LOA (m)</t>
  </si>
  <si>
    <t>Max Manifold Height measured from WaterLine to Centre of Manifold (m)</t>
  </si>
  <si>
    <t xml:space="preserve">MIN  </t>
  </si>
  <si>
    <t>MAX</t>
  </si>
  <si>
    <t>1E</t>
  </si>
  <si>
    <t>-</t>
  </si>
  <si>
    <t>8.5 (BGO/GO Bunkers)</t>
  </si>
  <si>
    <t>1W</t>
  </si>
  <si>
    <t>8.5 (Bitumen)</t>
  </si>
  <si>
    <t>16.8 (For ALL)</t>
  </si>
  <si>
    <t>13.2 (For ALL)</t>
  </si>
  <si>
    <t>15.4 (For ALL)</t>
  </si>
  <si>
    <t xml:space="preserve">15.7 (GO/Jet/Kero / Naphtha)
20.1 (Crude/HSSR/LSFO)                                       </t>
  </si>
  <si>
    <t>20.3 (For ALL)</t>
  </si>
  <si>
    <t>19.9 (For ALL)</t>
  </si>
  <si>
    <r>
      <t xml:space="preserve">8.7 (Jet/Kero)
16.5 (Lubs/Daco/Slack Wax)             </t>
    </r>
    <r>
      <rPr>
        <sz val="11"/>
        <color rgb="FFFF0000"/>
        <rFont val="Calibri"/>
        <family val="2"/>
        <scheme val="minor"/>
      </rPr>
      <t xml:space="preserve">                        </t>
    </r>
    <r>
      <rPr>
        <sz val="11"/>
        <rFont val="Calibri"/>
        <family val="2"/>
        <scheme val="minor"/>
      </rPr>
      <t>7.7 Liquid Sulphur</t>
    </r>
  </si>
  <si>
    <t>13.3 (Bitumen)
23.1 (HSFO)</t>
  </si>
  <si>
    <t>9.0 (LPG)</t>
  </si>
  <si>
    <t>13.7 (Ethylene)</t>
  </si>
  <si>
    <t>SBM</t>
  </si>
  <si>
    <t>For prompt response on vessel’s acceptance, the vessel will be conditionally accepted basis the submission of a clear and correctly declared PBQ. Incorrect and/or erroneous submissions will render the vessel unsuitable for Bukom wharves. Any inconsistencies found during routine vessel inspections will render immediate rejection of vessel at Bukom wharves. All delays, costs thus incurred will not be for Terminal’s account.</t>
  </si>
  <si>
    <t>Present Version:</t>
  </si>
  <si>
    <t>Last Updated:</t>
  </si>
  <si>
    <t>Static Accumulator Oils - Initial Loading Rate Calculation Sheet</t>
  </si>
  <si>
    <t>Vessel Particulars</t>
  </si>
  <si>
    <t>VESSEL NAME</t>
  </si>
  <si>
    <t>DATE</t>
  </si>
  <si>
    <t>Ship General Piping Reference Diagram</t>
  </si>
  <si>
    <t>Use the above picture for reference for sizes of pipelines being requested</t>
  </si>
  <si>
    <t>Data from Vessel</t>
  </si>
  <si>
    <t>No</t>
  </si>
  <si>
    <t>Questions</t>
  </si>
  <si>
    <t>Response</t>
  </si>
  <si>
    <t>Units</t>
  </si>
  <si>
    <t>Size of ship's manifold connection</t>
  </si>
  <si>
    <t>mm</t>
  </si>
  <si>
    <t>Size of ships tank inlet lines</t>
  </si>
  <si>
    <r>
      <t>Sounding until the tank inlet is well covered, and all splashing and surface turbulence in the tank will cease (</t>
    </r>
    <r>
      <rPr>
        <b/>
        <i/>
        <sz val="11"/>
        <color rgb="FF0070C0"/>
        <rFont val="Calibri"/>
        <family val="2"/>
        <scheme val="minor"/>
      </rPr>
      <t>ISGOTT 12.1.7.8</t>
    </r>
    <r>
      <rPr>
        <sz val="11"/>
        <color theme="1"/>
        <rFont val="Calibri"/>
        <family val="2"/>
        <scheme val="minor"/>
      </rPr>
      <t>)</t>
    </r>
  </si>
  <si>
    <t>Volume from tank calibration tables, corresponding to sounding as per Point 3</t>
  </si>
  <si>
    <t>m3</t>
  </si>
  <si>
    <t>Number of ship tanks v/l plan to load at Bukom
(Note: Max allowable four tanks at any one time at start of cargo loading)</t>
  </si>
  <si>
    <t>tanks</t>
  </si>
  <si>
    <t>Calculations</t>
  </si>
  <si>
    <r>
      <t>Maximum loading rate (m3/h) at a flow rate of 7m/sec at the Manifold (</t>
    </r>
    <r>
      <rPr>
        <b/>
        <i/>
        <sz val="11"/>
        <color rgb="FF0070C0"/>
        <rFont val="Calibri"/>
        <family val="2"/>
        <scheme val="minor"/>
      </rPr>
      <t>ISGOTT 12.1.7.8</t>
    </r>
    <r>
      <rPr>
        <sz val="11"/>
        <color theme="1"/>
        <rFont val="Calibri"/>
        <family val="2"/>
        <scheme val="minor"/>
      </rPr>
      <t>)</t>
    </r>
  </si>
  <si>
    <t>m3/h</t>
  </si>
  <si>
    <r>
      <t>Maximum loading rate (m3/h) at a flow rate of 1m/sec (</t>
    </r>
    <r>
      <rPr>
        <b/>
        <i/>
        <sz val="11"/>
        <color rgb="FF0070C0"/>
        <rFont val="Calibri"/>
        <family val="2"/>
        <scheme val="minor"/>
      </rPr>
      <t>ISGOTT 12.1.7.3</t>
    </r>
    <r>
      <rPr>
        <sz val="11"/>
        <color theme="1"/>
        <rFont val="Calibri"/>
        <family val="2"/>
        <scheme val="minor"/>
      </rPr>
      <t>)</t>
    </r>
  </si>
  <si>
    <t>Vessel confirms the above calculation is in order. If response to this question is "No", please provide detailed explanation and calculation under Point 9.</t>
  </si>
  <si>
    <t>ACBEFGHIJ…............</t>
  </si>
  <si>
    <t>Conclusion</t>
  </si>
  <si>
    <t>Initial loading rate to be requested</t>
  </si>
  <si>
    <r>
      <t>Time required at initial loading rate until the tank inlet is well covered, and all splashing and surface turbulence in the tank is ceased (</t>
    </r>
    <r>
      <rPr>
        <b/>
        <i/>
        <sz val="11"/>
        <color rgb="FF0070C0"/>
        <rFont val="Calibri"/>
        <family val="2"/>
        <scheme val="minor"/>
      </rPr>
      <t>ISGOTT 12.1.7.8</t>
    </r>
    <r>
      <rPr>
        <sz val="11"/>
        <color theme="1"/>
        <rFont val="Calibri"/>
        <family val="2"/>
        <scheme val="minor"/>
      </rPr>
      <t>)</t>
    </r>
  </si>
  <si>
    <t>mins</t>
  </si>
  <si>
    <t>Guidelines for ISGOTT Pre-Arrival checklist</t>
  </si>
  <si>
    <t>Vessel to complete part 1A &amp; 1B of pre-arrival checklist</t>
  </si>
  <si>
    <t>If unable to confirm status as 'yes', please provide comments in remarks column</t>
  </si>
  <si>
    <t>Date:</t>
  </si>
  <si>
    <t>Port:</t>
  </si>
  <si>
    <t>Singapore</t>
  </si>
  <si>
    <t>Vessel:</t>
  </si>
  <si>
    <t>Time:</t>
  </si>
  <si>
    <t>Terminal:</t>
  </si>
  <si>
    <t>Pulau Bukom</t>
  </si>
  <si>
    <t>Wharf:</t>
  </si>
  <si>
    <t>ISGOTT Check pre-arrival Ship / Shore Safety Checklist</t>
  </si>
  <si>
    <t>Part 1A. Tanker: checks pre-arrival</t>
  </si>
  <si>
    <t>Item</t>
  </si>
  <si>
    <t>Check</t>
  </si>
  <si>
    <t>Status</t>
  </si>
  <si>
    <t>Remarks</t>
  </si>
  <si>
    <t>Pre-arrival information is exchanged (6.5, 21.2)</t>
  </si>
  <si>
    <t>International shore fire connection is available (5.5, 19.4.3.1, 19.4.3.1)</t>
  </si>
  <si>
    <t>Transfer hoses are of suitable construction (18.2)</t>
  </si>
  <si>
    <t>Terminal information booklet reviewed (15.2.2)</t>
  </si>
  <si>
    <t>Pre-berthing information is exchanged (21.3, 22.3)</t>
  </si>
  <si>
    <t>Pressure / vacuum valves and/or high velocity vents are operational (11.1.8)</t>
  </si>
  <si>
    <t>Fixed and portable oxygen analysers are operational (2.4)</t>
  </si>
  <si>
    <t>Part 1B. Tanker: checks pre-arrival if using an inert gas system</t>
  </si>
  <si>
    <t>Inert gas system pressure and oxygen recorders are operational (11.1.5.2, 11.1.11)</t>
  </si>
  <si>
    <t>Inert gas system and associated equipment are operational (11.1.5.2, 11.1.11)</t>
  </si>
  <si>
    <t>Cargo tank atmospheres oxygen content is less than 8% (11.1.3)</t>
  </si>
  <si>
    <t>Cargo tank atmospheres are at positive pressure (11.1.3)</t>
  </si>
  <si>
    <t>Part 2. Terminal: checks pre-arrival</t>
  </si>
  <si>
    <t>International shore fire connection is available (5.5, 19.4.3.1, 19.4.3.5)</t>
  </si>
  <si>
    <t>Transfer equipment is of suitable condition (18.1, 18.2)</t>
  </si>
  <si>
    <t>Terminal information booklet transmitted to tanker (15.2.2)</t>
  </si>
  <si>
    <r>
      <t xml:space="preserve">Max Manifold Height during Stay At Berth </t>
    </r>
    <r>
      <rPr>
        <sz val="11"/>
        <color rgb="FFFF0000"/>
        <rFont val="Calibri"/>
        <family val="2"/>
        <scheme val="minor"/>
      </rPr>
      <t>(</t>
    </r>
    <r>
      <rPr>
        <b/>
        <sz val="11"/>
        <color rgb="FFFF0000"/>
        <rFont val="Calibri"/>
        <family val="2"/>
        <scheme val="minor"/>
      </rPr>
      <t>From water line to centre of manifold)</t>
    </r>
    <r>
      <rPr>
        <sz val="11"/>
        <color rgb="FFFF0000"/>
        <rFont val="Calibri"/>
        <family val="2"/>
        <scheme val="minor"/>
      </rPr>
      <t xml:space="preserve">    </t>
    </r>
    <r>
      <rPr>
        <sz val="11"/>
        <rFont val="Calibri"/>
        <family val="2"/>
        <scheme val="minor"/>
      </rPr>
      <t xml:space="preserve">                                                                                                                                                                                                      </t>
    </r>
  </si>
  <si>
    <t>Vessel to submit Stowage Plan (Mandatory to be sent along with PBQ)</t>
  </si>
  <si>
    <t>N</t>
  </si>
  <si>
    <t>NA</t>
  </si>
  <si>
    <r>
      <t xml:space="preserve">For </t>
    </r>
    <r>
      <rPr>
        <b/>
        <sz val="11"/>
        <rFont val="Calibri"/>
        <family val="2"/>
        <scheme val="minor"/>
      </rPr>
      <t>WH12</t>
    </r>
    <r>
      <rPr>
        <sz val="11"/>
        <rFont val="Calibri"/>
        <family val="2"/>
        <scheme val="minor"/>
      </rPr>
      <t xml:space="preserve"> </t>
    </r>
    <r>
      <rPr>
        <b/>
        <sz val="11"/>
        <rFont val="Calibri"/>
        <family val="2"/>
        <scheme val="minor"/>
      </rPr>
      <t>Slackwax / Daco / Lubes only</t>
    </r>
    <r>
      <rPr>
        <sz val="11"/>
        <rFont val="Calibri"/>
        <family val="2"/>
        <scheme val="minor"/>
      </rPr>
      <t>, Maximum Freeboard during Stay at Berth</t>
    </r>
    <r>
      <rPr>
        <sz val="11"/>
        <color rgb="FFFF0000"/>
        <rFont val="Calibri"/>
        <family val="2"/>
        <scheme val="minor"/>
      </rPr>
      <t xml:space="preserve"> </t>
    </r>
    <r>
      <rPr>
        <b/>
        <sz val="11"/>
        <color rgb="FFFF0000"/>
        <rFont val="Calibri"/>
        <family val="2"/>
        <scheme val="minor"/>
      </rPr>
      <t>(From water line to deck)</t>
    </r>
    <r>
      <rPr>
        <sz val="11"/>
        <color rgb="FFFF0000"/>
        <rFont val="Calibri"/>
        <family val="2"/>
        <scheme val="minor"/>
      </rPr>
      <t xml:space="preserve">  </t>
    </r>
    <r>
      <rPr>
        <sz val="11"/>
        <rFont val="Calibri"/>
        <family val="2"/>
        <scheme val="minor"/>
      </rPr>
      <t xml:space="preserve">   </t>
    </r>
  </si>
  <si>
    <r>
      <t xml:space="preserve">* 6.0m </t>
    </r>
    <r>
      <rPr>
        <b/>
        <sz val="11"/>
        <color rgb="FFFF0000"/>
        <rFont val="Calibri"/>
        <family val="2"/>
        <scheme val="minor"/>
      </rPr>
      <t>Max</t>
    </r>
    <r>
      <rPr>
        <sz val="11"/>
        <color rgb="FFFF0000"/>
        <rFont val="Calibri"/>
        <family val="2"/>
        <scheme val="minor"/>
      </rPr>
      <t xml:space="preserve"> </t>
    </r>
    <r>
      <rPr>
        <b/>
        <sz val="11"/>
        <color rgb="FFFF0000"/>
        <rFont val="Calibri"/>
        <family val="2"/>
        <scheme val="minor"/>
      </rPr>
      <t>Freeboard</t>
    </r>
    <r>
      <rPr>
        <sz val="11"/>
        <color rgb="FFFF0000"/>
        <rFont val="Calibri"/>
        <family val="2"/>
        <scheme val="minor"/>
      </rPr>
      <t xml:space="preserve"> only for                          Lubs / Daco / Slack Wax</t>
    </r>
  </si>
  <si>
    <t>Rev  Jan-2024</t>
  </si>
  <si>
    <t>8.2  (Jet)                                                                      9.5 (LPG)</t>
  </si>
  <si>
    <t>GXSIETCOSSPLBerthOps@shell.com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</si>
</sst>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mmm\-yyyy"/>
    <numFmt numFmtId="165" formatCode="0.00\ &quot;Meters&quot;"/>
    <numFmt numFmtId="166" formatCode="0\ &quot;Tonnes&quot;"/>
    <numFmt numFmtId="167" formatCode="0\ &quot;Cum/Hour&quot;"/>
    <numFmt numFmtId="168" formatCode="#,##0.0"/>
    <numFmt numFmtId="169" formatCode="dd\-mmm\-yy"/>
    <numFmt numFmtId="170" formatCode="dd\-mmm\-yyyy\ hh:mm"/>
    <numFmt numFmtId="171" formatCode="0.00\ &quot;°C&quot;"/>
    <numFmt numFmtId="172" formatCode="0\ &quot;°C&quot;"/>
    <numFmt numFmtId="173" formatCode="0\ &quot;PPM&quot;"/>
    <numFmt numFmtId="174" formatCode="0.00\ &quot;Mts&quot;"/>
    <numFmt numFmtId="175" formatCode="[$-14809]hh:mm;@"/>
    <numFmt numFmtId="176" formatCode="[$-14809]d/m/yy;@"/>
  </numFmts>
  <fonts count="47" x14ac:knownFonts="1">
    <font>
      <sz val="11"/>
      <color theme="1"/>
      <name val="Calibri"/>
      <family val="2"/>
      <scheme val="minor"/>
    </font>
    <font>
      <u/>
      <sz val="11"/>
      <color theme="10"/>
      <name val="Calibri"/>
      <family val="2"/>
    </font>
    <font>
      <sz val="11"/>
      <color rgb="FF3F3F76"/>
      <name val="Calibri"/>
      <family val="2"/>
      <scheme val="minor"/>
    </font>
    <font>
      <b/>
      <sz val="11"/>
      <color theme="1"/>
      <name val="Calibri"/>
      <family val="2"/>
      <scheme val="minor"/>
    </font>
    <font>
      <b/>
      <sz val="20"/>
      <name val="Calibri"/>
      <family val="2"/>
      <scheme val="minor"/>
    </font>
    <font>
      <b/>
      <sz val="20"/>
      <color rgb="FFFF0000"/>
      <name val="Calibri"/>
      <family val="2"/>
      <scheme val="minor"/>
    </font>
    <font>
      <b/>
      <u/>
      <sz val="16"/>
      <name val="Calibri"/>
      <family val="2"/>
      <scheme val="minor"/>
    </font>
    <font>
      <sz val="18"/>
      <color theme="1"/>
      <name val="Calibri"/>
      <family val="2"/>
      <scheme val="minor"/>
    </font>
    <font>
      <b/>
      <u/>
      <sz val="11"/>
      <color rgb="FFFF0000"/>
      <name val="Calibri"/>
      <family val="2"/>
      <scheme val="minor"/>
    </font>
    <font>
      <b/>
      <i/>
      <sz val="11"/>
      <color rgb="FF0070C0"/>
      <name val="Calibri"/>
      <family val="2"/>
      <scheme val="minor"/>
    </font>
    <font>
      <sz val="11"/>
      <color rgb="FFFF0000"/>
      <name val="Calibri"/>
      <family val="2"/>
      <scheme val="minor"/>
    </font>
    <font>
      <sz val="11"/>
      <color theme="0"/>
      <name val="Calibri"/>
      <family val="2"/>
      <scheme val="minor"/>
    </font>
    <font>
      <b/>
      <sz val="14"/>
      <color theme="1"/>
      <name val="Calibri"/>
      <family val="2"/>
      <scheme val="minor"/>
    </font>
    <font>
      <sz val="11"/>
      <color indexed="8"/>
      <name val="Calibri"/>
      <family val="2"/>
      <scheme val="minor"/>
    </font>
    <font>
      <b/>
      <sz val="11"/>
      <color indexed="8"/>
      <name val="Calibri"/>
      <family val="2"/>
      <scheme val="minor"/>
    </font>
    <font>
      <b/>
      <u/>
      <sz val="12"/>
      <color indexed="8"/>
      <name val="Calibri"/>
      <family val="2"/>
      <scheme val="minor"/>
    </font>
    <font>
      <b/>
      <sz val="10"/>
      <color indexed="8"/>
      <name val="Calibri"/>
      <family val="2"/>
      <scheme val="minor"/>
    </font>
    <font>
      <sz val="10"/>
      <color indexed="8"/>
      <name val="Calibri"/>
      <family val="2"/>
      <scheme val="minor"/>
    </font>
    <font>
      <sz val="12"/>
      <color indexed="12"/>
      <name val="Calibri"/>
      <family val="2"/>
      <scheme val="minor"/>
    </font>
    <font>
      <sz val="12"/>
      <color rgb="FF0000FF"/>
      <name val="Calibri"/>
      <family val="2"/>
      <scheme val="minor"/>
    </font>
    <font>
      <sz val="12"/>
      <color indexed="8"/>
      <name val="Calibri"/>
      <family val="2"/>
      <scheme val="minor"/>
    </font>
    <font>
      <sz val="10"/>
      <color theme="1"/>
      <name val="Calibri"/>
      <family val="2"/>
      <scheme val="minor"/>
    </font>
    <font>
      <u/>
      <sz val="10"/>
      <color indexed="12"/>
      <name val="Calibri"/>
      <family val="2"/>
      <scheme val="minor"/>
    </font>
    <font>
      <sz val="10"/>
      <color indexed="12"/>
      <name val="Calibri"/>
      <family val="2"/>
      <scheme val="minor"/>
    </font>
    <font>
      <sz val="11"/>
      <color rgb="FF0000FF"/>
      <name val="Calibri"/>
      <family val="2"/>
      <scheme val="minor"/>
    </font>
    <font>
      <sz val="10"/>
      <color indexed="14"/>
      <name val="Calibri"/>
      <family val="2"/>
      <scheme val="minor"/>
    </font>
    <font>
      <b/>
      <u/>
      <sz val="11"/>
      <color indexed="8"/>
      <name val="Calibri"/>
      <family val="2"/>
      <scheme val="minor"/>
    </font>
    <font>
      <sz val="11"/>
      <name val="Calibri"/>
      <family val="2"/>
      <scheme val="minor"/>
    </font>
    <font>
      <u/>
      <sz val="11"/>
      <color theme="10"/>
      <name val="Calibri"/>
      <family val="2"/>
      <scheme val="minor"/>
    </font>
    <font>
      <b/>
      <sz val="11"/>
      <name val="Calibri"/>
      <family val="2"/>
      <scheme val="minor"/>
    </font>
    <font>
      <b/>
      <sz val="18"/>
      <color indexed="8"/>
      <name val="Calibri"/>
      <family val="2"/>
      <scheme val="minor"/>
    </font>
    <font>
      <b/>
      <sz val="24"/>
      <color indexed="8"/>
      <name val="Calibri"/>
      <family val="2"/>
      <scheme val="minor"/>
    </font>
    <font>
      <b/>
      <sz val="10"/>
      <color rgb="FFFF0000"/>
      <name val="Calibri"/>
      <family val="2"/>
      <scheme val="minor"/>
    </font>
    <font>
      <sz val="11"/>
      <color rgb="FF000000"/>
      <name val="Calibri"/>
      <family val="2"/>
      <scheme val="minor"/>
    </font>
    <font>
      <b/>
      <u/>
      <sz val="11"/>
      <color rgb="FF000000"/>
      <name val="Calibri"/>
      <family val="2"/>
      <scheme val="minor"/>
    </font>
    <font>
      <u/>
      <sz val="10"/>
      <color rgb="FF0000FF"/>
      <name val="Calibri"/>
      <family val="2"/>
      <scheme val="minor"/>
    </font>
    <font>
      <b/>
      <sz val="12"/>
      <color indexed="8"/>
      <name val="Calibri"/>
      <family val="2"/>
      <scheme val="minor"/>
    </font>
    <font>
      <b/>
      <sz val="11"/>
      <color rgb="FF000000"/>
      <name val="Calibri"/>
      <family val="2"/>
      <scheme val="minor"/>
    </font>
    <font>
      <b/>
      <sz val="10"/>
      <color theme="0"/>
      <name val="Arial"/>
      <family val="2"/>
    </font>
    <font>
      <b/>
      <u/>
      <sz val="11"/>
      <color rgb="FF0000FF"/>
      <name val="Calibri"/>
      <family val="2"/>
      <scheme val="minor"/>
    </font>
    <font>
      <b/>
      <sz val="10"/>
      <color theme="1"/>
      <name val="Calibri"/>
      <family val="2"/>
      <scheme val="minor"/>
    </font>
    <font>
      <b/>
      <sz val="11"/>
      <color rgb="FF0000FF"/>
      <name val="Calibri"/>
      <family val="2"/>
      <scheme val="minor"/>
    </font>
    <font>
      <sz val="8"/>
      <color indexed="8"/>
      <name val="Calibri"/>
      <family val="2"/>
      <scheme val="minor"/>
    </font>
    <font>
      <sz val="8"/>
      <color rgb="FF000000"/>
      <name val="Segoe UI"/>
      <family val="2"/>
    </font>
    <font>
      <b/>
      <sz val="11"/>
      <color rgb="FFFF0000"/>
      <name val="Calibri"/>
      <family val="2"/>
      <scheme val="minor"/>
    </font>
    <font>
      <sz val="10"/>
      <name val="Calibri"/>
      <family val="2"/>
      <scheme val="minor"/>
    </font>
    <font>
      <u/>
      <sz val="11"/>
      <color rgb="FF0000FF"/>
      <name val="Calibri"/>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CC99"/>
      </patternFill>
    </fill>
    <fill>
      <patternFill patternType="solid">
        <fgColor rgb="FFFFFF00"/>
        <bgColor indexed="64"/>
      </patternFill>
    </fill>
    <fill>
      <patternFill patternType="solid">
        <fgColor theme="5" tint="0.79998168889431442"/>
        <bgColor indexed="64"/>
      </patternFill>
    </fill>
    <fill>
      <patternFill patternType="solid">
        <fgColor theme="0" tint="-0.14999847407452621"/>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5" borderId="44" applyNumberFormat="0" applyAlignment="0" applyProtection="0"/>
  </cellStyleXfs>
  <cellXfs count="396">
    <xf numFmtId="0" fontId="0" fillId="0" borderId="0" xfId="0"/>
    <xf numFmtId="0" fontId="5" fillId="0" borderId="0" xfId="0" applyFont="1" applyAlignment="1">
      <alignment horizontal="center"/>
    </xf>
    <xf numFmtId="0" fontId="6" fillId="0" borderId="0" xfId="0" applyFont="1" applyAlignment="1">
      <alignment horizontal="center" vertical="center"/>
    </xf>
    <xf numFmtId="0" fontId="2" fillId="5" borderId="44" xfId="2" applyAlignment="1" applyProtection="1">
      <alignment horizontal="left" vertical="center"/>
      <protection locked="0"/>
    </xf>
    <xf numFmtId="0" fontId="0" fillId="0" borderId="0" xfId="0" applyAlignment="1">
      <alignment horizontal="center" vertical="center"/>
    </xf>
    <xf numFmtId="0" fontId="3" fillId="8" borderId="9" xfId="0" applyFont="1" applyFill="1" applyBorder="1" applyAlignment="1">
      <alignment horizontal="center" vertical="center"/>
    </xf>
    <xf numFmtId="0" fontId="0" fillId="0" borderId="9" xfId="0" applyBorder="1" applyAlignment="1">
      <alignment horizontal="center" vertical="center"/>
    </xf>
    <xf numFmtId="0" fontId="2" fillId="5" borderId="44" xfId="2" applyAlignment="1" applyProtection="1">
      <alignment horizontal="center" vertical="center"/>
      <protection locked="0"/>
    </xf>
    <xf numFmtId="0" fontId="0" fillId="0" borderId="10" xfId="0" applyBorder="1" applyAlignment="1">
      <alignment horizontal="center" vertical="center"/>
    </xf>
    <xf numFmtId="0" fontId="3" fillId="0" borderId="0" xfId="0" applyFont="1" applyAlignment="1">
      <alignment horizontal="right" vertical="center" indent="1"/>
    </xf>
    <xf numFmtId="15" fontId="2" fillId="5" borderId="44" xfId="2" applyNumberFormat="1" applyAlignment="1" applyProtection="1">
      <alignment horizontal="left" vertical="center"/>
      <protection locked="0"/>
    </xf>
    <xf numFmtId="0" fontId="12" fillId="0" borderId="0" xfId="0" applyFont="1" applyAlignment="1">
      <alignment horizontal="right"/>
    </xf>
    <xf numFmtId="0" fontId="13" fillId="0" borderId="0" xfId="0" applyFont="1" applyAlignment="1">
      <alignment vertical="center"/>
    </xf>
    <xf numFmtId="0" fontId="13" fillId="0" borderId="0" xfId="0" applyFont="1" applyAlignment="1">
      <alignment vertical="top"/>
    </xf>
    <xf numFmtId="0" fontId="13" fillId="0" borderId="0" xfId="0" applyFont="1" applyAlignment="1">
      <alignment horizontal="left" vertical="center"/>
    </xf>
    <xf numFmtId="0" fontId="13" fillId="2" borderId="0" xfId="0" applyFont="1" applyFill="1" applyAlignment="1">
      <alignment horizontal="left" vertical="center"/>
    </xf>
    <xf numFmtId="0" fontId="13" fillId="2" borderId="0" xfId="0" applyFont="1" applyFill="1" applyAlignment="1">
      <alignment vertical="center"/>
    </xf>
    <xf numFmtId="0" fontId="13" fillId="2" borderId="0" xfId="0" applyFont="1" applyFill="1" applyAlignment="1">
      <alignment horizontal="center" vertical="center" wrapText="1"/>
    </xf>
    <xf numFmtId="0" fontId="13" fillId="2" borderId="0" xfId="0" applyFont="1" applyFill="1" applyAlignment="1">
      <alignment horizontal="left" vertical="center" wrapText="1"/>
    </xf>
    <xf numFmtId="0" fontId="29" fillId="2" borderId="27" xfId="0" applyFont="1" applyFill="1" applyBorder="1" applyAlignment="1">
      <alignment horizontal="center" vertical="center" wrapText="1"/>
    </xf>
    <xf numFmtId="168" fontId="0" fillId="2" borderId="11" xfId="0" applyNumberFormat="1" applyFill="1" applyBorder="1" applyAlignment="1">
      <alignment horizontal="center" vertical="center" wrapText="1"/>
    </xf>
    <xf numFmtId="0" fontId="27" fillId="2" borderId="8" xfId="0" applyFont="1" applyFill="1" applyBorder="1" applyAlignment="1">
      <alignment horizontal="center" vertical="center" wrapText="1"/>
    </xf>
    <xf numFmtId="0" fontId="13" fillId="0" borderId="0" xfId="0" applyFont="1" applyAlignment="1">
      <alignment horizontal="center" vertical="center"/>
    </xf>
    <xf numFmtId="0" fontId="27" fillId="2" borderId="3" xfId="0" applyFont="1" applyFill="1" applyBorder="1" applyAlignment="1">
      <alignment horizontal="center" vertical="center" wrapText="1"/>
    </xf>
    <xf numFmtId="0" fontId="27" fillId="2" borderId="3" xfId="0" applyFont="1" applyFill="1" applyBorder="1" applyAlignment="1">
      <alignment horizontal="center" vertical="center"/>
    </xf>
    <xf numFmtId="168" fontId="0" fillId="2" borderId="39" xfId="0" applyNumberFormat="1" applyFill="1" applyBorder="1" applyAlignment="1">
      <alignment horizontal="center" vertical="center" wrapText="1"/>
    </xf>
    <xf numFmtId="0" fontId="27" fillId="2" borderId="42" xfId="0" applyFont="1" applyFill="1" applyBorder="1" applyAlignment="1">
      <alignment horizontal="center" vertical="center" wrapText="1"/>
    </xf>
    <xf numFmtId="168" fontId="0" fillId="2" borderId="0" xfId="0" applyNumberFormat="1" applyFill="1" applyAlignment="1">
      <alignment horizontal="center" vertical="center" wrapText="1"/>
    </xf>
    <xf numFmtId="3" fontId="0" fillId="2" borderId="0" xfId="0" applyNumberFormat="1" applyFill="1" applyAlignment="1">
      <alignment horizontal="center" vertical="center" wrapText="1"/>
    </xf>
    <xf numFmtId="0" fontId="0" fillId="2" borderId="0" xfId="0" applyFill="1" applyAlignment="1">
      <alignment horizontal="center" vertical="center" wrapText="1"/>
    </xf>
    <xf numFmtId="0" fontId="17" fillId="3" borderId="0" xfId="0" applyFont="1" applyFill="1" applyAlignment="1">
      <alignment horizontal="left" vertical="center"/>
    </xf>
    <xf numFmtId="0" fontId="13" fillId="3" borderId="0" xfId="0" applyFont="1" applyFill="1" applyAlignment="1">
      <alignment horizontal="center" vertical="center"/>
    </xf>
    <xf numFmtId="0" fontId="13" fillId="3" borderId="0" xfId="0" applyFont="1" applyFill="1" applyAlignment="1">
      <alignment vertical="center"/>
    </xf>
    <xf numFmtId="0" fontId="23" fillId="3" borderId="0" xfId="0" applyFont="1" applyFill="1" applyAlignment="1">
      <alignment horizontal="left" vertical="center" wrapText="1"/>
    </xf>
    <xf numFmtId="0" fontId="22" fillId="3" borderId="0" xfId="1" applyFont="1" applyFill="1" applyBorder="1" applyAlignment="1" applyProtection="1">
      <alignment vertical="center"/>
    </xf>
    <xf numFmtId="0" fontId="17" fillId="3" borderId="7" xfId="0" applyFont="1" applyFill="1" applyBorder="1" applyAlignment="1">
      <alignment horizontal="left" vertical="center"/>
    </xf>
    <xf numFmtId="0" fontId="13" fillId="3" borderId="7" xfId="0" applyFont="1" applyFill="1" applyBorder="1" applyAlignment="1">
      <alignment vertical="center"/>
    </xf>
    <xf numFmtId="0" fontId="22" fillId="3" borderId="7" xfId="1" applyFont="1" applyFill="1" applyBorder="1" applyAlignment="1" applyProtection="1">
      <alignment horizontal="left" vertical="center"/>
    </xf>
    <xf numFmtId="0" fontId="13" fillId="3" borderId="7" xfId="0" applyFont="1" applyFill="1" applyBorder="1" applyAlignment="1">
      <alignment horizontal="center" vertical="center"/>
    </xf>
    <xf numFmtId="0" fontId="13" fillId="0" borderId="7" xfId="0" applyFont="1" applyBorder="1" applyAlignment="1">
      <alignment horizontal="center" vertical="center"/>
    </xf>
    <xf numFmtId="0" fontId="35" fillId="3" borderId="0" xfId="1" applyFont="1" applyFill="1" applyBorder="1" applyAlignment="1" applyProtection="1">
      <alignment horizontal="left" vertical="center"/>
    </xf>
    <xf numFmtId="0" fontId="35" fillId="3" borderId="0" xfId="1" applyFont="1" applyFill="1" applyBorder="1" applyAlignment="1" applyProtection="1">
      <alignment vertical="center"/>
    </xf>
    <xf numFmtId="0" fontId="31" fillId="2" borderId="0" xfId="0" applyFont="1" applyFill="1"/>
    <xf numFmtId="0" fontId="30" fillId="2" borderId="0" xfId="0" applyFont="1" applyFill="1" applyAlignment="1">
      <alignment vertical="top"/>
    </xf>
    <xf numFmtId="0" fontId="13" fillId="4" borderId="19" xfId="0" applyFont="1" applyFill="1" applyBorder="1" applyAlignment="1">
      <alignment vertical="center"/>
    </xf>
    <xf numFmtId="0" fontId="13" fillId="4" borderId="19" xfId="0" applyFont="1" applyFill="1" applyBorder="1" applyAlignment="1">
      <alignment horizontal="left" vertical="center"/>
    </xf>
    <xf numFmtId="0" fontId="13" fillId="4" borderId="20" xfId="0" applyFont="1" applyFill="1" applyBorder="1" applyAlignment="1">
      <alignment horizontal="left" vertical="center"/>
    </xf>
    <xf numFmtId="0" fontId="13" fillId="4" borderId="50" xfId="0" applyFont="1" applyFill="1" applyBorder="1" applyAlignment="1">
      <alignment vertical="center"/>
    </xf>
    <xf numFmtId="0" fontId="13" fillId="4" borderId="50" xfId="0" applyFont="1" applyFill="1" applyBorder="1" applyAlignment="1">
      <alignment horizontal="left" vertical="center"/>
    </xf>
    <xf numFmtId="0" fontId="13" fillId="4" borderId="51" xfId="0" applyFont="1" applyFill="1" applyBorder="1" applyAlignment="1">
      <alignment horizontal="left" vertical="center"/>
    </xf>
    <xf numFmtId="0" fontId="13" fillId="0" borderId="0" xfId="0" applyFont="1" applyAlignment="1">
      <alignment horizontal="center" vertical="center" wrapText="1"/>
    </xf>
    <xf numFmtId="0" fontId="13" fillId="0" borderId="0" xfId="0" applyFont="1" applyAlignment="1" applyProtection="1">
      <alignment horizontal="left" vertical="center"/>
      <protection locked="0"/>
    </xf>
    <xf numFmtId="0" fontId="24" fillId="2" borderId="9" xfId="0" applyFont="1" applyFill="1" applyBorder="1" applyAlignment="1" applyProtection="1">
      <alignment horizontal="left" vertical="center"/>
      <protection locked="0"/>
    </xf>
    <xf numFmtId="0" fontId="13" fillId="2" borderId="2" xfId="0" applyFont="1" applyFill="1" applyBorder="1" applyAlignment="1">
      <alignment horizontal="left" vertical="center"/>
    </xf>
    <xf numFmtId="0" fontId="14" fillId="2" borderId="0" xfId="0" applyFont="1" applyFill="1" applyAlignment="1">
      <alignment horizontal="right" vertical="center"/>
    </xf>
    <xf numFmtId="164" fontId="36" fillId="2" borderId="0" xfId="0" applyNumberFormat="1" applyFont="1" applyFill="1" applyAlignment="1">
      <alignment horizontal="right" vertical="center"/>
    </xf>
    <xf numFmtId="0" fontId="13" fillId="2" borderId="56" xfId="0" applyFont="1" applyFill="1" applyBorder="1" applyAlignment="1">
      <alignment vertical="center"/>
    </xf>
    <xf numFmtId="0" fontId="16" fillId="3" borderId="55" xfId="0" applyFont="1" applyFill="1" applyBorder="1" applyAlignment="1">
      <alignment horizontal="center" vertical="top"/>
    </xf>
    <xf numFmtId="0" fontId="16" fillId="3" borderId="55" xfId="0" applyFont="1" applyFill="1" applyBorder="1" applyAlignment="1">
      <alignment horizontal="center" vertical="center"/>
    </xf>
    <xf numFmtId="0" fontId="13" fillId="3" borderId="56" xfId="0" applyFont="1" applyFill="1" applyBorder="1" applyAlignment="1">
      <alignment horizontal="center" vertical="center"/>
    </xf>
    <xf numFmtId="0" fontId="17" fillId="3" borderId="56" xfId="0" applyFont="1" applyFill="1" applyBorder="1" applyAlignment="1">
      <alignment horizontal="left" vertical="center"/>
    </xf>
    <xf numFmtId="0" fontId="16" fillId="3" borderId="30" xfId="0" applyFont="1" applyFill="1" applyBorder="1" applyAlignment="1">
      <alignment horizontal="center" vertical="center"/>
    </xf>
    <xf numFmtId="0" fontId="13" fillId="3" borderId="58" xfId="0" applyFont="1" applyFill="1" applyBorder="1" applyAlignment="1">
      <alignment horizontal="center" vertical="center"/>
    </xf>
    <xf numFmtId="0" fontId="13" fillId="0" borderId="30" xfId="0" applyFont="1" applyBorder="1" applyAlignment="1">
      <alignment horizontal="center" vertical="center"/>
    </xf>
    <xf numFmtId="0" fontId="13" fillId="0" borderId="58" xfId="0" applyFont="1" applyBorder="1" applyAlignment="1">
      <alignment horizontal="center" vertical="center"/>
    </xf>
    <xf numFmtId="0" fontId="14" fillId="4" borderId="32" xfId="0" applyFont="1" applyFill="1" applyBorder="1" applyAlignment="1">
      <alignment horizontal="center" vertical="center" wrapText="1"/>
    </xf>
    <xf numFmtId="0" fontId="13" fillId="3" borderId="32" xfId="0" applyFont="1" applyFill="1" applyBorder="1" applyAlignment="1">
      <alignment horizontal="center" vertical="center" wrapText="1"/>
    </xf>
    <xf numFmtId="49" fontId="24" fillId="2" borderId="37" xfId="0" applyNumberFormat="1" applyFont="1" applyFill="1" applyBorder="1" applyAlignment="1" applyProtection="1">
      <alignment horizontal="left" vertical="center" wrapText="1"/>
      <protection locked="0"/>
    </xf>
    <xf numFmtId="1" fontId="24" fillId="2" borderId="37" xfId="0" applyNumberFormat="1" applyFont="1" applyFill="1" applyBorder="1" applyAlignment="1" applyProtection="1">
      <alignment horizontal="left" vertical="center" wrapText="1"/>
      <protection locked="0"/>
    </xf>
    <xf numFmtId="166" fontId="24" fillId="2" borderId="37" xfId="0" applyNumberFormat="1" applyFont="1" applyFill="1" applyBorder="1" applyAlignment="1" applyProtection="1">
      <alignment horizontal="left" vertical="center"/>
      <protection locked="0"/>
    </xf>
    <xf numFmtId="166" fontId="24" fillId="2" borderId="33" xfId="0" applyNumberFormat="1" applyFont="1" applyFill="1" applyBorder="1" applyAlignment="1" applyProtection="1">
      <alignment horizontal="left" vertical="center"/>
      <protection locked="0"/>
    </xf>
    <xf numFmtId="0" fontId="0" fillId="3" borderId="59" xfId="0" applyFill="1" applyBorder="1" applyAlignment="1">
      <alignment horizontal="center" vertical="center" wrapText="1"/>
    </xf>
    <xf numFmtId="0" fontId="13" fillId="3" borderId="61"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3" fillId="2" borderId="36" xfId="0" applyFont="1" applyFill="1" applyBorder="1" applyAlignment="1">
      <alignment horizontal="center" vertical="center"/>
    </xf>
    <xf numFmtId="0" fontId="13" fillId="2" borderId="37" xfId="0" applyFont="1" applyFill="1" applyBorder="1" applyAlignment="1">
      <alignment horizontal="left" vertical="center"/>
    </xf>
    <xf numFmtId="172" fontId="24" fillId="2" borderId="33" xfId="0" applyNumberFormat="1" applyFont="1" applyFill="1" applyBorder="1" applyAlignment="1" applyProtection="1">
      <alignment horizontal="left" vertical="center"/>
      <protection locked="0"/>
    </xf>
    <xf numFmtId="0" fontId="14" fillId="3" borderId="32" xfId="0" applyFont="1" applyFill="1" applyBorder="1" applyAlignment="1">
      <alignment horizontal="center" vertical="center" wrapText="1"/>
    </xf>
    <xf numFmtId="0" fontId="13" fillId="3" borderId="38" xfId="0" applyFont="1" applyFill="1" applyBorder="1" applyAlignment="1">
      <alignment horizontal="center" vertical="center"/>
    </xf>
    <xf numFmtId="0" fontId="13" fillId="2" borderId="57"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6" fillId="3" borderId="49" xfId="0" applyFont="1" applyFill="1" applyBorder="1" applyAlignment="1">
      <alignment horizontal="center" vertical="center"/>
    </xf>
    <xf numFmtId="0" fontId="17" fillId="3" borderId="50" xfId="0" applyFont="1" applyFill="1" applyBorder="1" applyAlignment="1">
      <alignment horizontal="left" vertical="center"/>
    </xf>
    <xf numFmtId="0" fontId="20" fillId="3" borderId="0" xfId="0" applyFont="1" applyFill="1" applyAlignment="1">
      <alignment vertical="top" wrapText="1"/>
    </xf>
    <xf numFmtId="0" fontId="16" fillId="3" borderId="0" xfId="0" applyFont="1" applyFill="1" applyAlignment="1">
      <alignment horizontal="center" vertical="top"/>
    </xf>
    <xf numFmtId="0" fontId="10" fillId="0" borderId="0" xfId="0" applyFont="1" applyAlignment="1">
      <alignment horizontal="center" vertical="center"/>
    </xf>
    <xf numFmtId="0" fontId="17" fillId="3" borderId="50" xfId="0" applyFont="1" applyFill="1" applyBorder="1" applyAlignment="1">
      <alignment horizontal="center" vertical="center"/>
    </xf>
    <xf numFmtId="0" fontId="0" fillId="0" borderId="0" xfId="0" applyAlignment="1">
      <alignment horizontal="center"/>
    </xf>
    <xf numFmtId="0" fontId="13" fillId="2" borderId="38" xfId="0" applyFont="1" applyFill="1" applyBorder="1" applyAlignment="1">
      <alignment horizontal="center" vertical="center" wrapText="1"/>
    </xf>
    <xf numFmtId="0" fontId="15" fillId="0" borderId="0" xfId="0" applyFont="1" applyAlignment="1">
      <alignment horizontal="center" vertical="center"/>
    </xf>
    <xf numFmtId="0" fontId="13" fillId="3" borderId="6"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24" fillId="2" borderId="37" xfId="0" applyFont="1" applyFill="1" applyBorder="1" applyAlignment="1" applyProtection="1">
      <alignment horizontal="left" vertical="center"/>
      <protection locked="0"/>
    </xf>
    <xf numFmtId="0" fontId="24" fillId="2" borderId="2" xfId="0" applyFont="1" applyFill="1" applyBorder="1" applyAlignment="1" applyProtection="1">
      <alignment horizontal="left" vertical="center"/>
      <protection locked="0"/>
    </xf>
    <xf numFmtId="0" fontId="13" fillId="2" borderId="57" xfId="0" applyFont="1" applyFill="1" applyBorder="1" applyAlignment="1" applyProtection="1">
      <alignment horizontal="left" vertical="center" wrapText="1"/>
      <protection locked="0"/>
    </xf>
    <xf numFmtId="0" fontId="42" fillId="2" borderId="57" xfId="0" applyFont="1" applyFill="1" applyBorder="1" applyAlignment="1" applyProtection="1">
      <alignment horizontal="left" vertical="center" wrapText="1"/>
      <protection locked="0"/>
    </xf>
    <xf numFmtId="0" fontId="13" fillId="2" borderId="33" xfId="0" applyFont="1" applyFill="1" applyBorder="1" applyAlignment="1" applyProtection="1">
      <alignment horizontal="left" vertical="center" wrapText="1"/>
      <protection locked="0"/>
    </xf>
    <xf numFmtId="0" fontId="13" fillId="2" borderId="43" xfId="0" applyFont="1" applyFill="1" applyBorder="1" applyAlignment="1" applyProtection="1">
      <alignment horizontal="left" vertical="center" wrapText="1"/>
      <protection locked="0"/>
    </xf>
    <xf numFmtId="1" fontId="2" fillId="5" borderId="9" xfId="2"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6" fillId="3" borderId="51" xfId="0" applyFont="1" applyFill="1" applyBorder="1" applyAlignment="1">
      <alignment horizontal="right" vertical="center"/>
    </xf>
    <xf numFmtId="0" fontId="41" fillId="2" borderId="9" xfId="0" applyFont="1" applyFill="1" applyBorder="1" applyAlignment="1" applyProtection="1">
      <alignment horizontal="left" vertical="center"/>
      <protection locked="0"/>
    </xf>
    <xf numFmtId="1" fontId="2" fillId="5" borderId="45" xfId="2" applyNumberFormat="1" applyBorder="1" applyAlignment="1" applyProtection="1">
      <alignment horizontal="center" vertical="center"/>
      <protection hidden="1"/>
    </xf>
    <xf numFmtId="1" fontId="2" fillId="5" borderId="44" xfId="2" applyNumberFormat="1" applyAlignment="1" applyProtection="1">
      <alignment horizontal="center" vertical="center"/>
      <protection hidden="1"/>
    </xf>
    <xf numFmtId="1" fontId="2" fillId="5" borderId="9" xfId="2" applyNumberFormat="1" applyBorder="1" applyAlignment="1" applyProtection="1">
      <alignment horizontal="center" vertical="center"/>
      <protection hidden="1"/>
    </xf>
    <xf numFmtId="164" fontId="12" fillId="0" borderId="0" xfId="0" applyNumberFormat="1" applyFont="1" applyAlignment="1">
      <alignment horizontal="left"/>
    </xf>
    <xf numFmtId="0" fontId="36" fillId="2" borderId="63" xfId="0" applyFont="1" applyFill="1" applyBorder="1" applyAlignment="1">
      <alignment vertical="center"/>
    </xf>
    <xf numFmtId="0" fontId="36" fillId="2" borderId="14" xfId="0" applyFont="1" applyFill="1" applyBorder="1" applyAlignment="1">
      <alignment horizontal="center" vertical="center"/>
    </xf>
    <xf numFmtId="0" fontId="36" fillId="2" borderId="63" xfId="0" applyFont="1" applyFill="1" applyBorder="1" applyAlignment="1">
      <alignment horizontal="center" vertical="center"/>
    </xf>
    <xf numFmtId="0" fontId="24" fillId="2" borderId="64" xfId="0" applyFont="1" applyFill="1" applyBorder="1" applyAlignment="1" applyProtection="1">
      <alignment horizontal="center" vertical="center" wrapText="1"/>
      <protection locked="0"/>
    </xf>
    <xf numFmtId="0" fontId="36" fillId="2" borderId="65" xfId="0" applyFont="1" applyFill="1" applyBorder="1" applyAlignment="1">
      <alignment vertical="center"/>
    </xf>
    <xf numFmtId="0" fontId="36" fillId="2" borderId="39" xfId="0" applyFont="1" applyFill="1" applyBorder="1" applyAlignment="1">
      <alignment horizontal="center" vertical="center"/>
    </xf>
    <xf numFmtId="0" fontId="36" fillId="2" borderId="40" xfId="0" applyFont="1" applyFill="1" applyBorder="1" applyAlignment="1">
      <alignment horizontal="center" vertical="center"/>
    </xf>
    <xf numFmtId="0" fontId="24" fillId="2" borderId="66"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wrapText="1"/>
      <protection hidden="1"/>
    </xf>
    <xf numFmtId="0" fontId="11" fillId="2" borderId="39" xfId="0" applyFont="1" applyFill="1" applyBorder="1" applyAlignment="1" applyProtection="1">
      <alignment horizontal="center" vertical="center" wrapText="1"/>
      <protection hidden="1"/>
    </xf>
    <xf numFmtId="0" fontId="45" fillId="2" borderId="5" xfId="0" applyFont="1" applyFill="1" applyBorder="1" applyAlignment="1">
      <alignment horizontal="center" vertical="center" wrapText="1"/>
    </xf>
    <xf numFmtId="0" fontId="45" fillId="2" borderId="62" xfId="0" applyFont="1" applyFill="1" applyBorder="1" applyAlignment="1">
      <alignment vertical="center" wrapText="1"/>
    </xf>
    <xf numFmtId="0" fontId="45" fillId="2" borderId="4" xfId="0" applyFont="1" applyFill="1" applyBorder="1" applyAlignment="1">
      <alignment vertical="center" wrapText="1"/>
    </xf>
    <xf numFmtId="0" fontId="45" fillId="2" borderId="6" xfId="0" applyFont="1" applyFill="1" applyBorder="1" applyAlignment="1">
      <alignment vertical="center" wrapText="1"/>
    </xf>
    <xf numFmtId="0" fontId="45" fillId="2" borderId="7" xfId="0" applyFont="1" applyFill="1" applyBorder="1" applyAlignment="1">
      <alignment vertical="center" wrapText="1"/>
    </xf>
    <xf numFmtId="0" fontId="45" fillId="2" borderId="8" xfId="0" applyFont="1" applyFill="1" applyBorder="1" applyAlignment="1">
      <alignment vertical="center" wrapText="1"/>
    </xf>
    <xf numFmtId="0" fontId="38" fillId="2" borderId="0" xfId="0" applyFont="1" applyFill="1" applyAlignment="1">
      <alignment horizontal="center" vertical="center" wrapText="1"/>
    </xf>
    <xf numFmtId="0" fontId="38" fillId="2" borderId="0" xfId="0" applyFont="1" applyFill="1" applyAlignment="1">
      <alignment horizontal="left" vertical="center"/>
    </xf>
    <xf numFmtId="0" fontId="24" fillId="2" borderId="9" xfId="0" applyFont="1" applyFill="1" applyBorder="1" applyAlignment="1" applyProtection="1">
      <alignment horizontal="left" vertical="center"/>
      <protection locked="0"/>
    </xf>
    <xf numFmtId="0" fontId="24" fillId="2" borderId="33" xfId="0" applyFont="1" applyFill="1" applyBorder="1" applyAlignment="1" applyProtection="1">
      <alignment horizontal="left" vertical="center"/>
      <protection locked="0"/>
    </xf>
    <xf numFmtId="0" fontId="13" fillId="3" borderId="6"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8" xfId="0" applyFont="1" applyFill="1" applyBorder="1" applyAlignment="1">
      <alignment horizontal="left" vertical="center" wrapText="1"/>
    </xf>
    <xf numFmtId="171" fontId="24" fillId="2" borderId="9" xfId="0" applyNumberFormat="1" applyFont="1" applyFill="1" applyBorder="1" applyAlignment="1" applyProtection="1">
      <alignment horizontal="left" vertical="center"/>
      <protection locked="0"/>
    </xf>
    <xf numFmtId="0" fontId="10" fillId="2" borderId="10" xfId="0" applyFont="1" applyFill="1" applyBorder="1" applyAlignment="1">
      <alignment vertical="center" wrapText="1"/>
    </xf>
    <xf numFmtId="0" fontId="10" fillId="2" borderId="34" xfId="0" applyFont="1" applyFill="1" applyBorder="1" applyAlignment="1">
      <alignment vertical="center" wrapText="1"/>
    </xf>
    <xf numFmtId="0" fontId="13" fillId="2" borderId="32" xfId="0" applyFont="1" applyFill="1" applyBorder="1" applyAlignment="1">
      <alignment horizontal="center" vertical="center" wrapText="1"/>
    </xf>
    <xf numFmtId="0" fontId="13" fillId="2" borderId="9" xfId="0" applyFont="1" applyFill="1" applyBorder="1" applyAlignment="1">
      <alignment horizontal="center" vertical="center" wrapText="1"/>
    </xf>
    <xf numFmtId="168" fontId="0" fillId="2" borderId="9" xfId="0" applyNumberFormat="1" applyFill="1" applyBorder="1" applyAlignment="1">
      <alignment horizontal="center" vertical="center" wrapText="1"/>
    </xf>
    <xf numFmtId="3" fontId="0" fillId="2" borderId="9" xfId="0" applyNumberFormat="1" applyFill="1" applyBorder="1" applyAlignment="1">
      <alignment horizontal="center" vertical="center" wrapText="1"/>
    </xf>
    <xf numFmtId="0" fontId="27" fillId="2" borderId="1" xfId="0" applyFont="1" applyFill="1" applyBorder="1" applyAlignment="1">
      <alignment horizontal="right" vertical="center" wrapText="1"/>
    </xf>
    <xf numFmtId="0" fontId="27" fillId="2" borderId="2" xfId="0" applyFont="1" applyFill="1" applyBorder="1" applyAlignment="1">
      <alignment horizontal="right" vertical="center" wrapText="1"/>
    </xf>
    <xf numFmtId="0" fontId="0" fillId="2" borderId="10" xfId="0" applyFill="1" applyBorder="1" applyAlignment="1">
      <alignment horizontal="left" vertical="center" wrapText="1"/>
    </xf>
    <xf numFmtId="0" fontId="0" fillId="2" borderId="34" xfId="0" applyFill="1" applyBorder="1" applyAlignment="1">
      <alignment horizontal="left" vertical="center" wrapText="1"/>
    </xf>
    <xf numFmtId="0" fontId="0" fillId="2" borderId="9" xfId="0" applyFill="1" applyBorder="1" applyAlignment="1">
      <alignment horizontal="left" vertical="center" wrapText="1"/>
    </xf>
    <xf numFmtId="0" fontId="0" fillId="2" borderId="33" xfId="0" applyFill="1" applyBorder="1" applyAlignment="1">
      <alignment horizontal="left" vertical="center" wrapText="1"/>
    </xf>
    <xf numFmtId="3" fontId="13" fillId="2" borderId="9" xfId="0" applyNumberFormat="1"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3" xfId="0" applyFont="1" applyFill="1" applyBorder="1" applyAlignment="1">
      <alignment horizontal="center" vertical="center" wrapText="1"/>
    </xf>
    <xf numFmtId="168" fontId="0" fillId="2" borderId="1" xfId="0" applyNumberFormat="1" applyFill="1" applyBorder="1" applyAlignment="1">
      <alignment horizontal="center" vertical="center" wrapText="1"/>
    </xf>
    <xf numFmtId="168" fontId="0" fillId="2" borderId="3" xfId="0" applyNumberFormat="1" applyFill="1" applyBorder="1" applyAlignment="1">
      <alignment horizontal="center" vertical="center" wrapText="1"/>
    </xf>
    <xf numFmtId="3" fontId="0" fillId="2" borderId="1" xfId="0" applyNumberFormat="1" applyFill="1" applyBorder="1" applyAlignment="1">
      <alignment horizontal="center" vertical="center" wrapText="1"/>
    </xf>
    <xf numFmtId="3" fontId="0" fillId="2" borderId="3" xfId="0" applyNumberFormat="1" applyFill="1" applyBorder="1" applyAlignment="1">
      <alignment horizontal="center" vertical="center" wrapText="1"/>
    </xf>
    <xf numFmtId="0" fontId="0" fillId="2" borderId="1" xfId="0" applyFill="1" applyBorder="1" applyAlignment="1">
      <alignment horizontal="left" vertical="center" wrapText="1"/>
    </xf>
    <xf numFmtId="0" fontId="0" fillId="2" borderId="2" xfId="0" applyFill="1" applyBorder="1" applyAlignment="1">
      <alignment horizontal="left" vertical="center" wrapText="1"/>
    </xf>
    <xf numFmtId="0" fontId="0" fillId="2" borderId="37" xfId="0" applyFill="1" applyBorder="1" applyAlignment="1">
      <alignment horizontal="left" vertical="center" wrapText="1"/>
    </xf>
    <xf numFmtId="0" fontId="14" fillId="4" borderId="12" xfId="0" applyFont="1" applyFill="1" applyBorder="1" applyAlignment="1">
      <alignment horizontal="left" vertical="center"/>
    </xf>
    <xf numFmtId="0" fontId="14" fillId="4" borderId="19" xfId="0" applyFont="1" applyFill="1" applyBorder="1" applyAlignment="1">
      <alignment horizontal="left" vertical="center"/>
    </xf>
    <xf numFmtId="164" fontId="13" fillId="4" borderId="19" xfId="0" applyNumberFormat="1" applyFont="1" applyFill="1" applyBorder="1" applyAlignment="1">
      <alignment horizontal="left" vertical="center"/>
    </xf>
    <xf numFmtId="0" fontId="14" fillId="4" borderId="49" xfId="0" applyFont="1" applyFill="1" applyBorder="1" applyAlignment="1">
      <alignment horizontal="left" vertical="center"/>
    </xf>
    <xf numFmtId="0" fontId="14" fillId="4" borderId="50" xfId="0" applyFont="1" applyFill="1" applyBorder="1" applyAlignment="1">
      <alignment horizontal="left" vertical="center"/>
    </xf>
    <xf numFmtId="164" fontId="13" fillId="4" borderId="50" xfId="0" applyNumberFormat="1" applyFont="1" applyFill="1" applyBorder="1" applyAlignment="1">
      <alignment horizontal="left" vertical="center"/>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wrapText="1"/>
    </xf>
    <xf numFmtId="168" fontId="0" fillId="2" borderId="39" xfId="0" applyNumberFormat="1" applyFill="1" applyBorder="1" applyAlignment="1">
      <alignment horizontal="center" vertical="center" wrapText="1"/>
    </xf>
    <xf numFmtId="3" fontId="0" fillId="2" borderId="39" xfId="0" applyNumberFormat="1" applyFill="1" applyBorder="1" applyAlignment="1">
      <alignment horizontal="center" vertical="center" wrapText="1"/>
    </xf>
    <xf numFmtId="0" fontId="27" fillId="2" borderId="40" xfId="0" applyFont="1" applyFill="1" applyBorder="1" applyAlignment="1">
      <alignment horizontal="right" vertical="center" wrapText="1"/>
    </xf>
    <xf numFmtId="0" fontId="27" fillId="2" borderId="41" xfId="0" applyFont="1" applyFill="1" applyBorder="1" applyAlignment="1">
      <alignment horizontal="right" vertical="center" wrapText="1"/>
    </xf>
    <xf numFmtId="0" fontId="0" fillId="2" borderId="40"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43" xfId="0" applyFill="1" applyBorder="1" applyAlignment="1">
      <alignment horizontal="center" vertical="center" wrapText="1"/>
    </xf>
    <xf numFmtId="0" fontId="13" fillId="3" borderId="46"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48" xfId="0" applyFont="1" applyFill="1" applyBorder="1" applyAlignment="1">
      <alignment horizontal="left" vertical="center" wrapText="1"/>
    </xf>
    <xf numFmtId="0" fontId="13" fillId="2" borderId="3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0" fillId="2" borderId="9" xfId="0" quotePrefix="1" applyFill="1" applyBorder="1" applyAlignment="1">
      <alignment horizontal="center" vertical="center" wrapText="1"/>
    </xf>
    <xf numFmtId="0" fontId="0" fillId="2" borderId="9" xfId="0" applyFill="1" applyBorder="1" applyAlignment="1">
      <alignment horizontal="center" vertical="center" wrapText="1"/>
    </xf>
    <xf numFmtId="0" fontId="0" fillId="2" borderId="33" xfId="0" applyFill="1" applyBorder="1" applyAlignment="1">
      <alignment horizontal="center" vertical="center" wrapText="1"/>
    </xf>
    <xf numFmtId="168" fontId="0" fillId="2" borderId="9" xfId="0" applyNumberFormat="1" applyFill="1" applyBorder="1" applyAlignment="1">
      <alignment horizontal="center" vertical="center"/>
    </xf>
    <xf numFmtId="3" fontId="0" fillId="2" borderId="9" xfId="0" applyNumberFormat="1" applyFill="1" applyBorder="1" applyAlignment="1">
      <alignment horizontal="center" vertical="center"/>
    </xf>
    <xf numFmtId="0" fontId="13" fillId="2" borderId="30" xfId="0" applyFont="1" applyFill="1" applyBorder="1" applyAlignment="1">
      <alignment horizontal="center" vertical="center" wrapText="1"/>
    </xf>
    <xf numFmtId="0" fontId="13" fillId="2" borderId="8" xfId="0" applyFont="1" applyFill="1" applyBorder="1" applyAlignment="1">
      <alignment horizontal="center" vertical="center" wrapText="1"/>
    </xf>
    <xf numFmtId="168" fontId="0" fillId="2" borderId="6" xfId="0" applyNumberFormat="1" applyFill="1" applyBorder="1" applyAlignment="1">
      <alignment horizontal="center" vertical="center" wrapText="1"/>
    </xf>
    <xf numFmtId="168" fontId="0" fillId="2" borderId="8" xfId="0" applyNumberFormat="1" applyFill="1" applyBorder="1" applyAlignment="1">
      <alignment horizontal="center" vertical="center" wrapText="1"/>
    </xf>
    <xf numFmtId="3" fontId="0" fillId="2" borderId="11" xfId="0" applyNumberFormat="1" applyFill="1" applyBorder="1" applyAlignment="1">
      <alignment horizontal="center" vertical="center" wrapText="1"/>
    </xf>
    <xf numFmtId="0" fontId="27" fillId="2" borderId="6" xfId="0" applyFont="1" applyFill="1" applyBorder="1" applyAlignment="1">
      <alignment horizontal="right" vertical="center" wrapText="1"/>
    </xf>
    <xf numFmtId="0" fontId="27" fillId="2" borderId="7" xfId="0" applyFont="1" applyFill="1" applyBorder="1" applyAlignment="1">
      <alignment horizontal="right" vertical="center" wrapText="1"/>
    </xf>
    <xf numFmtId="0" fontId="0" fillId="2" borderId="11" xfId="0" applyFill="1" applyBorder="1" applyAlignment="1">
      <alignment horizontal="left" vertical="center" wrapText="1"/>
    </xf>
    <xf numFmtId="0" fontId="0" fillId="2" borderId="31" xfId="0" applyFill="1" applyBorder="1" applyAlignment="1">
      <alignment horizontal="left"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29"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29" fillId="2" borderId="25" xfId="0" applyFont="1" applyFill="1" applyBorder="1" applyAlignment="1">
      <alignment horizontal="right" vertical="center" wrapText="1"/>
    </xf>
    <xf numFmtId="0" fontId="29" fillId="2" borderId="26" xfId="0" applyFont="1" applyFill="1" applyBorder="1" applyAlignment="1">
      <alignment horizontal="right" vertical="center" wrapText="1"/>
    </xf>
    <xf numFmtId="0" fontId="13" fillId="2" borderId="35"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7" xfId="0" applyFont="1" applyFill="1" applyBorder="1" applyAlignment="1">
      <alignment horizontal="center" vertical="center"/>
    </xf>
    <xf numFmtId="0" fontId="14" fillId="4" borderId="32" xfId="0" applyFont="1" applyFill="1" applyBorder="1" applyAlignment="1">
      <alignment horizontal="left" vertical="center"/>
    </xf>
    <xf numFmtId="0" fontId="14" fillId="4" borderId="9" xfId="0" applyFont="1" applyFill="1" applyBorder="1" applyAlignment="1">
      <alignment horizontal="left" vertical="center"/>
    </xf>
    <xf numFmtId="0" fontId="14" fillId="4" borderId="33" xfId="0" applyFont="1" applyFill="1" applyBorder="1" applyAlignment="1">
      <alignment horizontal="left" vertical="center"/>
    </xf>
    <xf numFmtId="0" fontId="24" fillId="3" borderId="40" xfId="0" applyFont="1" applyFill="1" applyBorder="1" applyAlignment="1">
      <alignment horizontal="center" vertical="center"/>
    </xf>
    <xf numFmtId="0" fontId="24" fillId="3" borderId="41" xfId="0" applyFont="1" applyFill="1" applyBorder="1" applyAlignment="1">
      <alignment horizontal="center" vertical="center"/>
    </xf>
    <xf numFmtId="0" fontId="24" fillId="3" borderId="43" xfId="0" applyFont="1" applyFill="1" applyBorder="1" applyAlignment="1">
      <alignment horizontal="center" vertical="center"/>
    </xf>
    <xf numFmtId="0" fontId="14" fillId="4" borderId="52" xfId="0" applyFont="1" applyFill="1" applyBorder="1" applyAlignment="1">
      <alignment horizontal="left" vertical="center" wrapText="1"/>
    </xf>
    <xf numFmtId="0" fontId="14" fillId="4" borderId="53" xfId="0" applyFont="1" applyFill="1" applyBorder="1" applyAlignment="1">
      <alignment horizontal="left" vertical="center" wrapText="1"/>
    </xf>
    <xf numFmtId="0" fontId="14" fillId="4" borderId="54"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4" fillId="4" borderId="37" xfId="0" applyFont="1" applyFill="1" applyBorder="1" applyAlignment="1">
      <alignment horizontal="left" vertical="center" wrapText="1"/>
    </xf>
    <xf numFmtId="0" fontId="28" fillId="3" borderId="1" xfId="1" applyFont="1" applyFill="1" applyBorder="1" applyAlignment="1" applyProtection="1">
      <alignment horizontal="center" vertical="center" wrapText="1"/>
    </xf>
    <xf numFmtId="0" fontId="10" fillId="3" borderId="2" xfId="1" applyFont="1" applyFill="1" applyBorder="1" applyAlignment="1" applyProtection="1">
      <alignment horizontal="center" vertical="center" wrapText="1"/>
    </xf>
    <xf numFmtId="0" fontId="10" fillId="3" borderId="3" xfId="1" applyFont="1" applyFill="1" applyBorder="1" applyAlignment="1" applyProtection="1">
      <alignment horizontal="center" vertical="center" wrapText="1"/>
    </xf>
    <xf numFmtId="0" fontId="27" fillId="3" borderId="1" xfId="0" applyFont="1" applyFill="1" applyBorder="1" applyAlignment="1">
      <alignment horizontal="left" vertical="center" wrapText="1"/>
    </xf>
    <xf numFmtId="0" fontId="27" fillId="3" borderId="2" xfId="0" applyFont="1" applyFill="1" applyBorder="1" applyAlignment="1">
      <alignment horizontal="left" vertical="center" wrapText="1"/>
    </xf>
    <xf numFmtId="0" fontId="27" fillId="3" borderId="3" xfId="0" applyFont="1" applyFill="1" applyBorder="1" applyAlignment="1">
      <alignment horizontal="left" vertical="center" wrapText="1"/>
    </xf>
    <xf numFmtId="0" fontId="13" fillId="2" borderId="30"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58" xfId="0" applyFont="1" applyFill="1" applyBorder="1" applyAlignment="1">
      <alignment horizontal="left" vertical="center" wrapText="1"/>
    </xf>
    <xf numFmtId="0" fontId="17" fillId="3" borderId="36"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17" fillId="3" borderId="37"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3" fillId="3" borderId="9" xfId="0" applyFont="1" applyFill="1" applyBorder="1" applyAlignment="1">
      <alignment horizontal="left" vertical="center" wrapText="1"/>
    </xf>
    <xf numFmtId="0" fontId="13" fillId="3" borderId="11" xfId="0" applyFont="1" applyFill="1" applyBorder="1" applyAlignment="1">
      <alignment horizontal="left" vertical="center" wrapText="1"/>
    </xf>
    <xf numFmtId="173" fontId="24" fillId="2" borderId="6" xfId="0" applyNumberFormat="1" applyFont="1" applyFill="1" applyBorder="1" applyAlignment="1" applyProtection="1">
      <alignment horizontal="left" vertical="center"/>
      <protection locked="0"/>
    </xf>
    <xf numFmtId="173" fontId="24" fillId="2" borderId="7" xfId="0" applyNumberFormat="1" applyFont="1" applyFill="1" applyBorder="1" applyAlignment="1" applyProtection="1">
      <alignment horizontal="left" vertical="center"/>
      <protection locked="0"/>
    </xf>
    <xf numFmtId="173" fontId="24" fillId="2" borderId="58" xfId="0" applyNumberFormat="1" applyFont="1" applyFill="1" applyBorder="1" applyAlignment="1" applyProtection="1">
      <alignment horizontal="left" vertical="center"/>
      <protection locked="0"/>
    </xf>
    <xf numFmtId="0" fontId="17" fillId="2" borderId="36"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37" xfId="0" applyFont="1" applyFill="1" applyBorder="1" applyAlignment="1">
      <alignment horizontal="left" vertical="center" wrapText="1"/>
    </xf>
    <xf numFmtId="0" fontId="17" fillId="2" borderId="55"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56"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24" fillId="2" borderId="2" xfId="0" applyFont="1" applyFill="1" applyBorder="1" applyAlignment="1" applyProtection="1">
      <alignment horizontal="left" vertical="center"/>
      <protection locked="0"/>
    </xf>
    <xf numFmtId="0" fontId="24" fillId="2" borderId="37" xfId="0" applyFont="1" applyFill="1" applyBorder="1" applyAlignment="1" applyProtection="1">
      <alignment horizontal="left" vertical="center"/>
      <protection locked="0"/>
    </xf>
    <xf numFmtId="0" fontId="24" fillId="2" borderId="1" xfId="0" applyFont="1" applyFill="1" applyBorder="1" applyAlignment="1" applyProtection="1">
      <alignment horizontal="left" vertical="center"/>
      <protection locked="0"/>
    </xf>
    <xf numFmtId="0" fontId="14" fillId="3" borderId="1"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3" borderId="37"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37" xfId="0" applyFont="1" applyFill="1" applyBorder="1" applyAlignment="1">
      <alignment horizontal="left" vertical="center" wrapText="1"/>
    </xf>
    <xf numFmtId="0" fontId="0" fillId="3" borderId="9" xfId="0" applyFill="1" applyBorder="1" applyAlignment="1">
      <alignment horizontal="left" vertical="center" wrapText="1"/>
    </xf>
    <xf numFmtId="0" fontId="13" fillId="3" borderId="2" xfId="0" applyFont="1" applyFill="1" applyBorder="1" applyAlignment="1">
      <alignment horizontal="left" vertical="center"/>
    </xf>
    <xf numFmtId="0" fontId="13" fillId="3" borderId="37" xfId="0" applyFont="1" applyFill="1" applyBorder="1" applyAlignment="1">
      <alignment horizontal="left" vertical="center"/>
    </xf>
    <xf numFmtId="0" fontId="17" fillId="3" borderId="55" xfId="0" applyFont="1" applyFill="1" applyBorder="1" applyAlignment="1">
      <alignment horizontal="left" vertical="center" wrapText="1"/>
    </xf>
    <xf numFmtId="0" fontId="17" fillId="3" borderId="0" xfId="0" applyFont="1" applyFill="1" applyAlignment="1">
      <alignment horizontal="left" vertical="center" wrapText="1"/>
    </xf>
    <xf numFmtId="0" fontId="17" fillId="3" borderId="56" xfId="0" applyFont="1" applyFill="1" applyBorder="1" applyAlignment="1">
      <alignment horizontal="left" vertical="center" wrapText="1"/>
    </xf>
    <xf numFmtId="0" fontId="13" fillId="3" borderId="37" xfId="0" applyFont="1" applyFill="1" applyBorder="1" applyAlignment="1">
      <alignment horizontal="left" vertical="center" wrapText="1"/>
    </xf>
    <xf numFmtId="0" fontId="24" fillId="2" borderId="9" xfId="0" applyFont="1" applyFill="1" applyBorder="1" applyAlignment="1" applyProtection="1">
      <alignment horizontal="left" vertical="center" wrapText="1"/>
      <protection locked="0"/>
    </xf>
    <xf numFmtId="0" fontId="24" fillId="2" borderId="33" xfId="0" applyFont="1" applyFill="1" applyBorder="1" applyAlignment="1" applyProtection="1">
      <alignment horizontal="left" vertical="center" wrapText="1"/>
      <protection locked="0"/>
    </xf>
    <xf numFmtId="172" fontId="41" fillId="8" borderId="1" xfId="0" applyNumberFormat="1" applyFont="1" applyFill="1" applyBorder="1" applyAlignment="1" applyProtection="1">
      <alignment horizontal="center" vertical="center"/>
      <protection locked="0"/>
    </xf>
    <xf numFmtId="172" fontId="41" fillId="8" borderId="2" xfId="0" applyNumberFormat="1" applyFont="1" applyFill="1" applyBorder="1" applyAlignment="1" applyProtection="1">
      <alignment horizontal="center" vertical="center"/>
      <protection locked="0"/>
    </xf>
    <xf numFmtId="172" fontId="41" fillId="8" borderId="37" xfId="0" applyNumberFormat="1" applyFont="1" applyFill="1" applyBorder="1" applyAlignment="1" applyProtection="1">
      <alignment horizontal="center" vertical="center"/>
      <protection locked="0"/>
    </xf>
    <xf numFmtId="0" fontId="0" fillId="3" borderId="1" xfId="0"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0" fillId="3" borderId="8" xfId="0" applyFill="1" applyBorder="1" applyAlignment="1">
      <alignment horizontal="left" vertical="center"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2" borderId="36" xfId="0" applyFont="1" applyFill="1" applyBorder="1" applyAlignment="1">
      <alignment horizontal="left" vertical="center"/>
    </xf>
    <xf numFmtId="0" fontId="13" fillId="2" borderId="2" xfId="0" applyFont="1" applyFill="1" applyBorder="1" applyAlignment="1">
      <alignment horizontal="left" vertical="center"/>
    </xf>
    <xf numFmtId="0" fontId="13" fillId="2" borderId="37" xfId="0" applyFont="1" applyFill="1" applyBorder="1" applyAlignment="1">
      <alignment horizontal="left" vertical="center"/>
    </xf>
    <xf numFmtId="0" fontId="25" fillId="2" borderId="35"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25" fillId="2" borderId="57" xfId="0" applyFont="1" applyFill="1" applyBorder="1" applyAlignment="1">
      <alignment horizontal="left" vertical="center" wrapText="1"/>
    </xf>
    <xf numFmtId="165" fontId="24" fillId="2" borderId="9" xfId="0" applyNumberFormat="1" applyFont="1" applyFill="1" applyBorder="1" applyAlignment="1" applyProtection="1">
      <alignment horizontal="left" vertical="center"/>
      <protection locked="0"/>
    </xf>
    <xf numFmtId="0" fontId="27" fillId="3" borderId="9" xfId="0" applyFont="1" applyFill="1" applyBorder="1" applyAlignment="1">
      <alignment horizontal="left" vertical="center" wrapText="1"/>
    </xf>
    <xf numFmtId="165" fontId="24" fillId="2" borderId="1" xfId="0" applyNumberFormat="1" applyFont="1" applyFill="1" applyBorder="1" applyAlignment="1" applyProtection="1">
      <alignment horizontal="center" vertical="center"/>
      <protection locked="0"/>
    </xf>
    <xf numFmtId="165" fontId="24" fillId="2" borderId="2" xfId="0" applyNumberFormat="1" applyFont="1" applyFill="1" applyBorder="1" applyAlignment="1" applyProtection="1">
      <alignment horizontal="center" vertical="center"/>
      <protection locked="0"/>
    </xf>
    <xf numFmtId="165" fontId="24" fillId="2" borderId="37" xfId="0" applyNumberFormat="1" applyFont="1" applyFill="1" applyBorder="1" applyAlignment="1" applyProtection="1">
      <alignment horizontal="center" vertical="center"/>
      <protection locked="0"/>
    </xf>
    <xf numFmtId="167" fontId="24" fillId="2" borderId="9" xfId="0" applyNumberFormat="1" applyFont="1" applyFill="1" applyBorder="1" applyAlignment="1" applyProtection="1">
      <alignment horizontal="left" vertical="center"/>
      <protection locked="0"/>
    </xf>
    <xf numFmtId="167" fontId="24" fillId="2" borderId="33" xfId="0" applyNumberFormat="1" applyFont="1" applyFill="1" applyBorder="1" applyAlignment="1" applyProtection="1">
      <alignment horizontal="left" vertical="center"/>
      <protection locked="0"/>
    </xf>
    <xf numFmtId="170" fontId="24" fillId="2" borderId="9" xfId="0" applyNumberFormat="1" applyFont="1" applyFill="1" applyBorder="1" applyAlignment="1" applyProtection="1">
      <alignment horizontal="left" vertical="center"/>
      <protection locked="0"/>
    </xf>
    <xf numFmtId="170" fontId="24" fillId="2" borderId="33" xfId="0" applyNumberFormat="1" applyFont="1" applyFill="1" applyBorder="1" applyAlignment="1" applyProtection="1">
      <alignment horizontal="left" vertical="center"/>
      <protection locked="0"/>
    </xf>
    <xf numFmtId="1" fontId="24" fillId="2" borderId="1" xfId="0" applyNumberFormat="1" applyFont="1" applyFill="1" applyBorder="1" applyAlignment="1" applyProtection="1">
      <alignment horizontal="left" vertical="center"/>
      <protection locked="0"/>
    </xf>
    <xf numFmtId="1" fontId="24" fillId="2" borderId="2" xfId="0" applyNumberFormat="1" applyFont="1" applyFill="1" applyBorder="1" applyAlignment="1" applyProtection="1">
      <alignment horizontal="left" vertical="center"/>
      <protection locked="0"/>
    </xf>
    <xf numFmtId="1" fontId="24" fillId="2" borderId="37" xfId="0" applyNumberFormat="1" applyFont="1" applyFill="1" applyBorder="1" applyAlignment="1" applyProtection="1">
      <alignment horizontal="left" vertical="center"/>
      <protection locked="0"/>
    </xf>
    <xf numFmtId="49" fontId="24" fillId="2" borderId="1" xfId="0" applyNumberFormat="1" applyFont="1" applyFill="1" applyBorder="1" applyAlignment="1" applyProtection="1">
      <alignment horizontal="left" vertical="center" wrapText="1"/>
      <protection locked="0"/>
    </xf>
    <xf numFmtId="49" fontId="24" fillId="2" borderId="2" xfId="0" applyNumberFormat="1" applyFont="1" applyFill="1" applyBorder="1" applyAlignment="1" applyProtection="1">
      <alignment horizontal="left" vertical="center" wrapText="1"/>
      <protection locked="0"/>
    </xf>
    <xf numFmtId="49" fontId="24" fillId="2" borderId="37" xfId="0" applyNumberFormat="1" applyFont="1" applyFill="1" applyBorder="1" applyAlignment="1" applyProtection="1">
      <alignment horizontal="left" vertical="center" wrapText="1"/>
      <protection locked="0"/>
    </xf>
    <xf numFmtId="0" fontId="13" fillId="0" borderId="36" xfId="0" applyFont="1" applyBorder="1" applyAlignment="1">
      <alignment horizontal="left" vertical="center"/>
    </xf>
    <xf numFmtId="0" fontId="13" fillId="0" borderId="2" xfId="0" applyFont="1" applyBorder="1" applyAlignment="1">
      <alignment horizontal="left" vertical="center"/>
    </xf>
    <xf numFmtId="0" fontId="13" fillId="0" borderId="37" xfId="0" applyFont="1" applyBorder="1" applyAlignment="1">
      <alignment horizontal="left" vertical="center"/>
    </xf>
    <xf numFmtId="165" fontId="24" fillId="2" borderId="1" xfId="0" applyNumberFormat="1" applyFont="1" applyFill="1" applyBorder="1" applyAlignment="1" applyProtection="1">
      <alignment horizontal="left" vertical="center"/>
      <protection locked="0"/>
    </xf>
    <xf numFmtId="165" fontId="24" fillId="2" borderId="3" xfId="0" applyNumberFormat="1" applyFont="1" applyFill="1" applyBorder="1" applyAlignment="1" applyProtection="1">
      <alignment horizontal="left" vertical="center"/>
      <protection locked="0"/>
    </xf>
    <xf numFmtId="49" fontId="24" fillId="2" borderId="1" xfId="0" applyNumberFormat="1" applyFont="1" applyFill="1" applyBorder="1" applyAlignment="1" applyProtection="1">
      <alignment horizontal="left" vertical="center"/>
      <protection locked="0"/>
    </xf>
    <xf numFmtId="49" fontId="24" fillId="2" borderId="3" xfId="0" applyNumberFormat="1" applyFont="1" applyFill="1" applyBorder="1" applyAlignment="1" applyProtection="1">
      <alignment horizontal="left" vertical="center"/>
      <protection locked="0"/>
    </xf>
    <xf numFmtId="0" fontId="31" fillId="2" borderId="12" xfId="0" applyFont="1" applyFill="1" applyBorder="1" applyAlignment="1">
      <alignment horizontal="center"/>
    </xf>
    <xf numFmtId="0" fontId="31" fillId="2" borderId="19" xfId="0" applyFont="1" applyFill="1" applyBorder="1" applyAlignment="1">
      <alignment horizontal="center"/>
    </xf>
    <xf numFmtId="0" fontId="31" fillId="2" borderId="20" xfId="0" applyFont="1" applyFill="1" applyBorder="1" applyAlignment="1">
      <alignment horizontal="center"/>
    </xf>
    <xf numFmtId="0" fontId="30" fillId="2" borderId="55" xfId="0" applyFont="1" applyFill="1" applyBorder="1" applyAlignment="1">
      <alignment horizontal="center" vertical="top"/>
    </xf>
    <xf numFmtId="0" fontId="30" fillId="2" borderId="0" xfId="0" applyFont="1" applyFill="1" applyAlignment="1">
      <alignment horizontal="center" vertical="top"/>
    </xf>
    <xf numFmtId="0" fontId="30" fillId="2" borderId="56" xfId="0" applyFont="1" applyFill="1" applyBorder="1" applyAlignment="1">
      <alignment horizontal="center" vertical="top"/>
    </xf>
    <xf numFmtId="0" fontId="36" fillId="2" borderId="55" xfId="0" applyFont="1" applyFill="1" applyBorder="1" applyAlignment="1">
      <alignment horizontal="right" vertical="center" indent="1"/>
    </xf>
    <xf numFmtId="0" fontId="36" fillId="2" borderId="0" xfId="0" applyFont="1" applyFill="1" applyAlignment="1">
      <alignment horizontal="right" vertical="center" indent="1"/>
    </xf>
    <xf numFmtId="169" fontId="24" fillId="2" borderId="1" xfId="0" applyNumberFormat="1" applyFont="1" applyFill="1" applyBorder="1" applyAlignment="1" applyProtection="1">
      <alignment horizontal="left" vertical="center"/>
      <protection locked="0"/>
    </xf>
    <xf numFmtId="169" fontId="24" fillId="2" borderId="2" xfId="0" applyNumberFormat="1" applyFont="1" applyFill="1" applyBorder="1" applyAlignment="1" applyProtection="1">
      <alignment horizontal="left" vertical="center"/>
      <protection locked="0"/>
    </xf>
    <xf numFmtId="169" fontId="24" fillId="2" borderId="3" xfId="0" applyNumberFormat="1" applyFont="1" applyFill="1" applyBorder="1" applyAlignment="1" applyProtection="1">
      <alignment horizontal="left" vertical="center"/>
      <protection locked="0"/>
    </xf>
    <xf numFmtId="164" fontId="36" fillId="2" borderId="0" xfId="0" applyNumberFormat="1" applyFont="1" applyFill="1" applyAlignment="1">
      <alignment horizontal="left" vertical="center"/>
    </xf>
    <xf numFmtId="0" fontId="36" fillId="2" borderId="0" xfId="0" applyFont="1" applyFill="1" applyAlignment="1">
      <alignment horizontal="left" vertical="center"/>
    </xf>
    <xf numFmtId="0" fontId="13" fillId="2" borderId="55" xfId="0" applyFont="1" applyFill="1" applyBorder="1" applyAlignment="1">
      <alignment horizontal="center" vertical="center"/>
    </xf>
    <xf numFmtId="0" fontId="13" fillId="2" borderId="0" xfId="0" applyFont="1" applyFill="1" applyAlignment="1">
      <alignment horizontal="center" vertical="center"/>
    </xf>
    <xf numFmtId="0" fontId="13" fillId="2" borderId="56" xfId="0" applyFont="1" applyFill="1" applyBorder="1" applyAlignment="1">
      <alignment horizontal="center" vertical="center"/>
    </xf>
    <xf numFmtId="0" fontId="15" fillId="3" borderId="35"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7" xfId="0" applyFont="1" applyFill="1" applyBorder="1" applyAlignment="1">
      <alignment horizontal="center" vertical="center"/>
    </xf>
    <xf numFmtId="0" fontId="17" fillId="3" borderId="0" xfId="0" applyFont="1" applyFill="1" applyAlignment="1">
      <alignment horizontal="left" vertical="top" wrapText="1"/>
    </xf>
    <xf numFmtId="0" fontId="17" fillId="3" borderId="56" xfId="0" applyFont="1" applyFill="1" applyBorder="1" applyAlignment="1">
      <alignment horizontal="left" vertical="top" wrapText="1"/>
    </xf>
    <xf numFmtId="0" fontId="21" fillId="3" borderId="0" xfId="0" applyFont="1" applyFill="1" applyAlignment="1">
      <alignment horizontal="left" vertical="top" wrapText="1"/>
    </xf>
    <xf numFmtId="0" fontId="21" fillId="3" borderId="56" xfId="0" applyFont="1" applyFill="1" applyBorder="1" applyAlignment="1">
      <alignment horizontal="left" vertical="top" wrapText="1"/>
    </xf>
    <xf numFmtId="49" fontId="24" fillId="2" borderId="9" xfId="0" applyNumberFormat="1" applyFont="1" applyFill="1" applyBorder="1" applyAlignment="1" applyProtection="1">
      <alignment horizontal="center" vertical="center" wrapText="1"/>
      <protection locked="0"/>
    </xf>
    <xf numFmtId="174" fontId="24" fillId="2" borderId="9" xfId="0" applyNumberFormat="1" applyFont="1" applyFill="1" applyBorder="1" applyAlignment="1" applyProtection="1">
      <alignment horizontal="center" vertical="center" wrapText="1"/>
      <protection locked="0"/>
    </xf>
    <xf numFmtId="3" fontId="0" fillId="2" borderId="62" xfId="0" applyNumberFormat="1" applyFill="1" applyBorder="1" applyAlignment="1">
      <alignment horizontal="center" vertical="center" wrapText="1"/>
    </xf>
    <xf numFmtId="3" fontId="0" fillId="2" borderId="5" xfId="0" applyNumberFormat="1" applyFill="1" applyBorder="1" applyAlignment="1">
      <alignment horizontal="center" vertical="center" wrapText="1"/>
    </xf>
    <xf numFmtId="3" fontId="0" fillId="2" borderId="6" xfId="0" applyNumberFormat="1" applyFill="1" applyBorder="1" applyAlignment="1">
      <alignment horizontal="center" vertical="center" wrapText="1"/>
    </xf>
    <xf numFmtId="3" fontId="0" fillId="2" borderId="8" xfId="0" applyNumberFormat="1" applyFill="1" applyBorder="1" applyAlignment="1">
      <alignment horizontal="center" vertical="center" wrapText="1"/>
    </xf>
    <xf numFmtId="168" fontId="0" fillId="2" borderId="62" xfId="0" applyNumberFormat="1" applyFill="1" applyBorder="1" applyAlignment="1">
      <alignment horizontal="center" vertical="center" wrapText="1"/>
    </xf>
    <xf numFmtId="168" fontId="0" fillId="2" borderId="5" xfId="0" applyNumberFormat="1" applyFill="1" applyBorder="1" applyAlignment="1">
      <alignment horizontal="center" vertical="center" wrapText="1"/>
    </xf>
    <xf numFmtId="168" fontId="0" fillId="2" borderId="10" xfId="0" applyNumberFormat="1" applyFill="1" applyBorder="1" applyAlignment="1">
      <alignment horizontal="center" vertical="center" wrapText="1"/>
    </xf>
    <xf numFmtId="168" fontId="0" fillId="2" borderId="11" xfId="0" applyNumberFormat="1" applyFill="1" applyBorder="1" applyAlignment="1">
      <alignment horizontal="center" vertical="center" wrapText="1"/>
    </xf>
    <xf numFmtId="165" fontId="24" fillId="2" borderId="33" xfId="0" applyNumberFormat="1" applyFont="1" applyFill="1" applyBorder="1" applyAlignment="1" applyProtection="1">
      <alignment horizontal="left" vertical="center"/>
      <protection locked="0"/>
    </xf>
    <xf numFmtId="0" fontId="13" fillId="3" borderId="59" xfId="0" applyFont="1" applyFill="1" applyBorder="1" applyAlignment="1">
      <alignment horizontal="center" vertical="center" wrapText="1"/>
    </xf>
    <xf numFmtId="0" fontId="13" fillId="3" borderId="60" xfId="0" applyFont="1" applyFill="1" applyBorder="1" applyAlignment="1">
      <alignment horizontal="center" vertical="center" wrapText="1"/>
    </xf>
    <xf numFmtId="0" fontId="13" fillId="3" borderId="61" xfId="0" applyFont="1" applyFill="1" applyBorder="1" applyAlignment="1">
      <alignment horizontal="center" vertical="center" wrapText="1"/>
    </xf>
    <xf numFmtId="0" fontId="6" fillId="6" borderId="0" xfId="0" applyFont="1" applyFill="1" applyAlignment="1">
      <alignment horizontal="center"/>
    </xf>
    <xf numFmtId="0" fontId="4" fillId="0" borderId="0" xfId="0" applyFont="1" applyAlignment="1">
      <alignment horizontal="right" indent="6"/>
    </xf>
    <xf numFmtId="0" fontId="6" fillId="6" borderId="0" xfId="0" applyFont="1" applyFill="1" applyAlignment="1">
      <alignment horizontal="center" vertical="center"/>
    </xf>
    <xf numFmtId="0" fontId="7" fillId="7" borderId="0" xfId="0" applyFont="1" applyFill="1" applyAlignment="1">
      <alignment horizontal="center"/>
    </xf>
    <xf numFmtId="0" fontId="6" fillId="6" borderId="7" xfId="0" applyFont="1" applyFill="1" applyBorder="1" applyAlignment="1">
      <alignment horizontal="center" vertical="center"/>
    </xf>
    <xf numFmtId="0" fontId="3" fillId="8" borderId="9" xfId="0" applyFont="1" applyFill="1" applyBorder="1" applyAlignment="1">
      <alignment horizontal="left" vertical="center" indent="1"/>
    </xf>
    <xf numFmtId="0" fontId="0" fillId="0" borderId="9" xfId="0" applyBorder="1" applyAlignment="1">
      <alignment horizontal="left" vertical="center" wrapText="1" indent="1"/>
    </xf>
    <xf numFmtId="0" fontId="8" fillId="0" borderId="0" xfId="0" applyFont="1" applyAlignment="1">
      <alignment horizontal="center" vertical="center"/>
    </xf>
    <xf numFmtId="0" fontId="0" fillId="0" borderId="10" xfId="0" applyBorder="1" applyAlignment="1">
      <alignment horizontal="left" vertical="center" wrapText="1" indent="1"/>
    </xf>
    <xf numFmtId="0" fontId="0" fillId="0" borderId="9" xfId="0" applyBorder="1" applyAlignment="1" applyProtection="1">
      <alignment horizontal="left" vertical="top" wrapText="1"/>
      <protection locked="0"/>
    </xf>
    <xf numFmtId="0" fontId="6" fillId="6" borderId="7" xfId="0" applyFont="1" applyFill="1" applyBorder="1" applyAlignment="1">
      <alignment horizontal="center"/>
    </xf>
    <xf numFmtId="0" fontId="14" fillId="4" borderId="36"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7" xfId="0" applyBorder="1" applyAlignment="1">
      <alignment horizontal="center"/>
    </xf>
    <xf numFmtId="0" fontId="13" fillId="2" borderId="1"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62"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58" xfId="0" applyFont="1" applyFill="1" applyBorder="1" applyAlignment="1">
      <alignment horizontal="center" vertical="center" wrapText="1"/>
    </xf>
    <xf numFmtId="0" fontId="14" fillId="0" borderId="36"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7"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2" borderId="40" xfId="0" applyFont="1" applyFill="1" applyBorder="1" applyAlignment="1">
      <alignment horizontal="left" vertical="center" wrapText="1"/>
    </xf>
    <xf numFmtId="0" fontId="13" fillId="2" borderId="41" xfId="0" applyFont="1" applyFill="1" applyBorder="1" applyAlignment="1">
      <alignment horizontal="left" vertical="center" wrapText="1"/>
    </xf>
    <xf numFmtId="0" fontId="13" fillId="2" borderId="42" xfId="0" applyFont="1" applyFill="1" applyBorder="1" applyAlignment="1">
      <alignment horizontal="left" vertical="center" wrapText="1"/>
    </xf>
    <xf numFmtId="0" fontId="15" fillId="0" borderId="0" xfId="0" applyFont="1" applyAlignment="1">
      <alignment horizontal="center" vertical="center"/>
    </xf>
    <xf numFmtId="176" fontId="24" fillId="2" borderId="15" xfId="0" applyNumberFormat="1" applyFont="1" applyFill="1" applyBorder="1" applyAlignment="1" applyProtection="1">
      <alignment horizontal="center" vertical="center" wrapText="1"/>
      <protection locked="0"/>
    </xf>
    <xf numFmtId="176" fontId="24" fillId="2" borderId="19" xfId="0" applyNumberFormat="1" applyFont="1" applyFill="1" applyBorder="1" applyAlignment="1" applyProtection="1">
      <alignment horizontal="center" vertical="center" wrapText="1"/>
      <protection locked="0"/>
    </xf>
    <xf numFmtId="176" fontId="24" fillId="2" borderId="20" xfId="0" applyNumberFormat="1" applyFont="1" applyFill="1" applyBorder="1" applyAlignment="1" applyProtection="1">
      <alignment horizontal="center" vertical="center" wrapText="1"/>
      <protection locked="0"/>
    </xf>
    <xf numFmtId="0" fontId="15" fillId="3" borderId="12"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175" fontId="24" fillId="2" borderId="40" xfId="0" applyNumberFormat="1" applyFont="1" applyFill="1" applyBorder="1" applyAlignment="1" applyProtection="1">
      <alignment horizontal="center" vertical="center" wrapText="1"/>
      <protection locked="0"/>
    </xf>
    <xf numFmtId="175" fontId="24" fillId="2" borderId="41" xfId="0" applyNumberFormat="1" applyFont="1" applyFill="1" applyBorder="1" applyAlignment="1" applyProtection="1">
      <alignment horizontal="center" vertical="center" wrapText="1"/>
      <protection locked="0"/>
    </xf>
    <xf numFmtId="175" fontId="24" fillId="2" borderId="43" xfId="0" applyNumberFormat="1" applyFont="1" applyFill="1" applyBorder="1" applyAlignment="1" applyProtection="1">
      <alignment horizontal="center" vertical="center" wrapText="1"/>
      <protection locked="0"/>
    </xf>
    <xf numFmtId="0" fontId="20" fillId="3" borderId="0" xfId="0" applyFont="1" applyFill="1" applyAlignment="1">
      <alignment horizontal="left" vertical="top" wrapText="1"/>
    </xf>
    <xf numFmtId="0" fontId="20" fillId="3" borderId="56" xfId="0" applyFont="1" applyFill="1" applyBorder="1" applyAlignment="1">
      <alignment horizontal="left" vertical="top" wrapText="1"/>
    </xf>
    <xf numFmtId="175" fontId="24" fillId="0" borderId="15" xfId="0" applyNumberFormat="1" applyFont="1" applyBorder="1" applyAlignment="1">
      <alignment horizontal="center" vertical="center"/>
    </xf>
    <xf numFmtId="175" fontId="24" fillId="0" borderId="19" xfId="0" applyNumberFormat="1" applyFont="1" applyBorder="1" applyAlignment="1">
      <alignment horizontal="center" vertical="center"/>
    </xf>
    <xf numFmtId="175" fontId="24" fillId="0" borderId="20" xfId="0" applyNumberFormat="1" applyFont="1" applyBorder="1" applyAlignment="1">
      <alignment horizontal="center" vertical="center"/>
    </xf>
    <xf numFmtId="175" fontId="24" fillId="0" borderId="40" xfId="0" applyNumberFormat="1" applyFont="1" applyBorder="1" applyAlignment="1">
      <alignment horizontal="center" vertical="center"/>
    </xf>
    <xf numFmtId="175" fontId="24" fillId="0" borderId="41" xfId="0" applyNumberFormat="1" applyFont="1" applyBorder="1" applyAlignment="1">
      <alignment horizontal="center" vertical="center"/>
    </xf>
    <xf numFmtId="175" fontId="24" fillId="0" borderId="43" xfId="0" applyNumberFormat="1" applyFont="1" applyBorder="1" applyAlignment="1">
      <alignment horizontal="center" vertical="center"/>
    </xf>
    <xf numFmtId="0" fontId="46" fillId="3" borderId="7" xfId="1" applyFont="1" applyFill="1" applyBorder="1" applyAlignment="1" applyProtection="1">
      <alignment horizontal="left" vertical="center"/>
    </xf>
  </cellXfs>
  <cellStyles count="3">
    <cellStyle name="Hyperlink" xfId="1" builtinId="8"/>
    <cellStyle name="Input" xfId="2" builtinId="20"/>
    <cellStyle name="Normal" xfId="0" builtinId="0"/>
  </cellStyles>
  <dxfs count="104">
    <dxf>
      <fill>
        <patternFill>
          <fgColor theme="3" tint="0.79998168889431442"/>
          <bgColor theme="3" tint="0.79995117038483843"/>
        </patternFill>
      </fill>
    </dxf>
    <dxf>
      <fill>
        <patternFill>
          <fgColor theme="3" tint="0.79998168889431442"/>
          <bgColor theme="3" tint="0.79995117038483843"/>
        </patternFill>
      </fill>
    </dxf>
    <dxf>
      <fill>
        <patternFill>
          <fgColor theme="3" tint="0.79998168889431442"/>
          <bgColor theme="3" tint="0.79995117038483843"/>
        </patternFill>
      </fill>
    </dxf>
    <dxf>
      <fill>
        <patternFill>
          <fgColor theme="3" tint="0.79998168889431442"/>
          <bgColor theme="3" tint="0.79995117038483843"/>
        </patternFill>
      </fill>
    </dxf>
    <dxf>
      <fill>
        <patternFill>
          <bgColor theme="3" tint="0.79998168889431442"/>
        </patternFill>
      </fill>
    </dxf>
    <dxf>
      <fill>
        <patternFill>
          <bgColor theme="3" tint="0.79998168889431442"/>
        </patternFill>
      </fill>
    </dxf>
    <dxf>
      <fill>
        <patternFill>
          <bgColor rgb="FFFF0000"/>
        </patternFill>
      </fill>
    </dxf>
    <dxf>
      <fill>
        <patternFill>
          <bgColor theme="8" tint="0.59996337778862885"/>
        </patternFill>
      </fill>
    </dxf>
    <dxf>
      <font>
        <b/>
        <i val="0"/>
        <color rgb="FFFF0000"/>
      </font>
    </dxf>
    <dxf>
      <font>
        <color theme="0"/>
      </font>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b val="0"/>
        <i val="0"/>
        <color rgb="FF0000FF"/>
      </font>
    </dxf>
    <dxf>
      <font>
        <b/>
        <i val="0"/>
        <color rgb="FFFF0000"/>
      </font>
    </dxf>
    <dxf>
      <font>
        <b/>
        <i val="0"/>
        <color theme="0"/>
      </font>
      <fill>
        <patternFill>
          <bgColor rgb="FFFF0000"/>
        </patternFill>
      </fill>
    </dxf>
    <dxf>
      <font>
        <b/>
        <i val="0"/>
        <condense val="0"/>
        <extend val="0"/>
        <color indexed="10"/>
      </font>
    </dxf>
    <dxf>
      <fill>
        <patternFill>
          <bgColor theme="3" tint="0.79998168889431442"/>
        </patternFill>
      </fill>
    </dxf>
    <dxf>
      <font>
        <b/>
        <i val="0"/>
        <condense val="0"/>
        <extend val="0"/>
        <color indexed="10"/>
      </font>
    </dxf>
    <dxf>
      <fill>
        <patternFill>
          <bgColor theme="3" tint="0.79998168889431442"/>
        </patternFill>
      </fill>
    </dxf>
    <dxf>
      <font>
        <b/>
        <i val="0"/>
        <color rgb="FFFF0000"/>
      </font>
    </dxf>
    <dxf>
      <font>
        <b/>
        <i val="0"/>
        <color theme="0"/>
      </font>
      <fill>
        <patternFill>
          <bgColor rgb="FFFF0000"/>
        </patternFill>
      </fill>
    </dxf>
    <dxf>
      <font>
        <b/>
        <i val="0"/>
        <color rgb="FFFF0000"/>
      </font>
    </dxf>
    <dxf>
      <font>
        <b/>
        <i val="0"/>
        <color rgb="FFFF0000"/>
      </font>
    </dxf>
    <dxf>
      <font>
        <b/>
        <i val="0"/>
        <color theme="0"/>
      </font>
      <fill>
        <patternFill>
          <bgColor rgb="FFFF0000"/>
        </patternFill>
      </fill>
    </dxf>
    <dxf>
      <font>
        <b/>
        <i val="0"/>
        <color rgb="FFFF0000"/>
      </font>
    </dxf>
    <dxf>
      <font>
        <b/>
        <i val="0"/>
        <color theme="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fgColor theme="3" tint="0.79998168889431442"/>
          <bgColor theme="3" tint="0.79995117038483843"/>
        </patternFill>
      </fill>
    </dxf>
    <dxf>
      <font>
        <color rgb="FFFF0000"/>
      </font>
    </dxf>
    <dxf>
      <font>
        <b/>
        <i val="0"/>
      </font>
      <fill>
        <patternFill patternType="none">
          <bgColor auto="1"/>
        </patternFill>
      </fill>
    </dxf>
    <dxf>
      <font>
        <color rgb="FF9C0006"/>
      </font>
      <fill>
        <patternFill>
          <bgColor rgb="FFFFC7CE"/>
        </patternFill>
      </fill>
    </dxf>
    <dxf>
      <font>
        <color rgb="FF0000FF"/>
      </font>
    </dxf>
    <dxf>
      <fill>
        <patternFill patternType="solid">
          <bgColor theme="0"/>
        </patternFill>
      </fill>
    </dxf>
    <dxf>
      <fill>
        <patternFill>
          <bgColor theme="0"/>
        </patternFill>
      </fill>
    </dxf>
    <dxf>
      <fill>
        <patternFill>
          <bgColor theme="3" tint="0.79998168889431442"/>
        </patternFill>
      </fill>
    </dxf>
    <dxf>
      <font>
        <b/>
        <i val="0"/>
        <condense val="0"/>
        <extend val="0"/>
        <color indexed="10"/>
      </font>
    </dxf>
    <dxf>
      <fill>
        <patternFill>
          <bgColor theme="3" tint="0.79998168889431442"/>
        </patternFill>
      </fill>
    </dxf>
    <dxf>
      <fill>
        <patternFill>
          <bgColor theme="3" tint="0.79998168889431442"/>
        </patternFill>
      </fill>
    </dxf>
    <dxf>
      <font>
        <color rgb="FFFF0000"/>
      </font>
    </dxf>
    <dxf>
      <font>
        <b/>
        <i val="0"/>
        <condense val="0"/>
        <extend val="0"/>
        <color indexed="10"/>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b/>
        <i val="0"/>
        <condense val="0"/>
        <extend val="0"/>
        <color indexed="10"/>
      </font>
    </dxf>
    <dxf>
      <fill>
        <patternFill>
          <bgColor theme="3" tint="0.79998168889431442"/>
        </patternFill>
      </fill>
    </dxf>
    <dxf>
      <font>
        <color rgb="FFFF0000"/>
      </font>
    </dxf>
    <dxf>
      <font>
        <color rgb="FF0000FF"/>
      </font>
    </dxf>
    <dxf>
      <font>
        <b/>
        <i val="0"/>
        <color rgb="FFFF0000"/>
      </font>
    </dxf>
    <dxf>
      <fill>
        <patternFill>
          <bgColor theme="3" tint="0.79998168889431442"/>
        </patternFill>
      </fill>
    </dxf>
    <dxf>
      <fill>
        <patternFill>
          <bgColor theme="3" tint="0.79998168889431442"/>
        </patternFill>
      </fill>
    </dxf>
    <dxf>
      <font>
        <b/>
        <i val="0"/>
        <condense val="0"/>
        <extend val="0"/>
        <color indexed="10"/>
      </font>
    </dxf>
    <dxf>
      <fill>
        <patternFill>
          <bgColor theme="3" tint="0.79998168889431442"/>
        </patternFill>
      </fill>
    </dxf>
    <dxf>
      <font>
        <color rgb="FF006100"/>
      </font>
      <fill>
        <patternFill>
          <bgColor rgb="FFC6EFCE"/>
        </patternFill>
      </fill>
    </dxf>
    <dxf>
      <font>
        <b val="0"/>
        <i val="0"/>
        <color rgb="FF00B050"/>
      </font>
      <fill>
        <patternFill patternType="none">
          <fgColor auto="1"/>
          <bgColor auto="1"/>
        </patternFill>
      </fill>
    </dxf>
    <dxf>
      <font>
        <color rgb="FF9C0006"/>
      </font>
    </dxf>
    <dxf>
      <font>
        <b/>
        <i val="0"/>
        <color rgb="FFFF0000"/>
      </font>
    </dxf>
    <dxf>
      <font>
        <b/>
        <i val="0"/>
        <color rgb="FF0000FF"/>
      </font>
    </dxf>
    <dxf>
      <font>
        <b/>
        <i val="0"/>
        <condense val="0"/>
        <extend val="0"/>
        <color indexed="10"/>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b/>
        <i val="0"/>
        <condense val="0"/>
        <extend val="0"/>
        <color indexed="10"/>
      </font>
    </dxf>
    <dxf>
      <fill>
        <patternFill>
          <bgColor theme="3" tint="0.79998168889431442"/>
        </patternFill>
      </fill>
    </dxf>
    <dxf>
      <fill>
        <patternFill>
          <bgColor theme="3" tint="0.79998168889431442"/>
        </patternFill>
      </fill>
    </dxf>
    <dxf>
      <font>
        <b/>
        <i val="0"/>
        <color theme="0"/>
      </font>
      <fill>
        <patternFill>
          <bgColor rgb="FFFF000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b/>
        <i val="0"/>
        <condense val="0"/>
        <extend val="0"/>
        <color indexed="10"/>
      </font>
    </dxf>
    <dxf>
      <fill>
        <patternFill>
          <bgColor theme="3" tint="0.79998168889431442"/>
        </patternFill>
      </fill>
    </dxf>
    <dxf>
      <font>
        <b/>
        <i val="0"/>
        <condense val="0"/>
        <extend val="0"/>
        <color indexed="10"/>
      </font>
    </dxf>
    <dxf>
      <fill>
        <patternFill>
          <bgColor theme="3" tint="0.79998168889431442"/>
        </patternFill>
      </fill>
    </dxf>
    <dxf>
      <font>
        <b/>
        <i val="0"/>
        <condense val="0"/>
        <extend val="0"/>
        <color indexed="10"/>
      </font>
    </dxf>
    <dxf>
      <fill>
        <patternFill>
          <bgColor theme="3" tint="0.79998168889431442"/>
        </patternFill>
      </fill>
    </dxf>
    <dxf>
      <font>
        <b/>
        <i val="0"/>
        <color rgb="FFFF0000"/>
      </font>
    </dxf>
    <dxf>
      <font>
        <b/>
        <i val="0"/>
        <color rgb="FFFF0000"/>
      </font>
    </dxf>
    <dxf>
      <font>
        <b/>
        <i val="0"/>
        <color rgb="FFFF0000"/>
      </font>
    </dxf>
    <dxf>
      <fill>
        <patternFill>
          <bgColor theme="3" tint="0.79998168889431442"/>
        </patternFill>
      </fill>
    </dxf>
    <dxf>
      <font>
        <b/>
        <i val="0"/>
        <condense val="0"/>
        <extend val="0"/>
        <color indexed="10"/>
      </font>
    </dxf>
    <dxf>
      <fill>
        <patternFill>
          <bgColor theme="3"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fmlaLink="$J$3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fmlaLink="$J$28" lockText="1" noThreeD="1"/>
</file>

<file path=xl/ctrlProps/ctrlProp2.xml><?xml version="1.0" encoding="utf-8"?>
<formControlPr xmlns="http://schemas.microsoft.com/office/spreadsheetml/2009/9/main" objectType="CheckBox" checked="Checked" fmlaLink="$J$30" lockText="1" noThreeD="1"/>
</file>

<file path=xl/ctrlProps/ctrlProp3.xml><?xml version="1.0" encoding="utf-8"?>
<formControlPr xmlns="http://schemas.microsoft.com/office/spreadsheetml/2009/9/main" objectType="CheckBox" checked="Checked" fmlaLink="$J$29" lockText="1" noThreeD="1"/>
</file>

<file path=xl/ctrlProps/ctrlProp4.xml><?xml version="1.0" encoding="utf-8"?>
<formControlPr xmlns="http://schemas.microsoft.com/office/spreadsheetml/2009/9/main" objectType="CheckBox" checked="Checked" fmlaLink="$J$32"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xdr:col>
      <xdr:colOff>31937</xdr:colOff>
      <xdr:row>124</xdr:row>
      <xdr:rowOff>476810</xdr:rowOff>
    </xdr:from>
    <xdr:ext cx="1162050" cy="85511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31987" y="54521660"/>
          <a:ext cx="1162050" cy="85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190500</xdr:colOff>
          <xdr:row>53</xdr:row>
          <xdr:rowOff>114300</xdr:rowOff>
        </xdr:from>
        <xdr:to>
          <xdr:col>4</xdr:col>
          <xdr:colOff>209550</xdr:colOff>
          <xdr:row>53</xdr:row>
          <xdr:rowOff>942975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124</xdr:row>
          <xdr:rowOff>171450</xdr:rowOff>
        </xdr:from>
        <xdr:to>
          <xdr:col>4</xdr:col>
          <xdr:colOff>314325</xdr:colOff>
          <xdr:row>124</xdr:row>
          <xdr:rowOff>857250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twoCellAnchor editAs="oneCell">
    <xdr:from>
      <xdr:col>1</xdr:col>
      <xdr:colOff>333375</xdr:colOff>
      <xdr:row>1</xdr:row>
      <xdr:rowOff>104775</xdr:rowOff>
    </xdr:from>
    <xdr:to>
      <xdr:col>3</xdr:col>
      <xdr:colOff>412325</xdr:colOff>
      <xdr:row>2</xdr:row>
      <xdr:rowOff>304800</xdr:rowOff>
    </xdr:to>
    <xdr:pic>
      <xdr:nvPicPr>
        <xdr:cNvPr id="7" name="Picture 6">
          <a:extLst>
            <a:ext uri="{FF2B5EF4-FFF2-40B4-BE49-F238E27FC236}">
              <a16:creationId xmlns:a16="http://schemas.microsoft.com/office/drawing/2014/main" id="{00000000-0008-0000-0000-000007000000}"/>
            </a:ext>
          </a:extLst>
        </xdr:cNvPr>
        <xdr:cNvPicPr preferRelativeResize="0">
          <a:picLocks noChangeAspect="1"/>
        </xdr:cNvPicPr>
      </xdr:nvPicPr>
      <xdr:blipFill>
        <a:blip xmlns:r="http://schemas.openxmlformats.org/officeDocument/2006/relationships" r:embed="rId1" cstate="print"/>
        <a:srcRect/>
        <a:stretch>
          <a:fillRect/>
        </a:stretch>
      </xdr:blipFill>
      <xdr:spPr bwMode="auto">
        <a:xfrm>
          <a:off x="342900" y="295275"/>
          <a:ext cx="828250" cy="7048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9</xdr:row>
      <xdr:rowOff>9524</xdr:rowOff>
    </xdr:from>
    <xdr:ext cx="8268433" cy="2466975"/>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2933699"/>
          <a:ext cx="8268433" cy="2466975"/>
        </a:xfrm>
        <a:prstGeom prst="rect">
          <a:avLst/>
        </a:prstGeom>
        <a:effectLst>
          <a:glow rad="63500">
            <a:schemeClr val="tx1">
              <a:alpha val="40000"/>
            </a:schemeClr>
          </a:glow>
          <a:softEdge rad="31750"/>
        </a:effectLst>
        <a:scene3d>
          <a:camera prst="orthographicFront"/>
          <a:lightRig rig="threePt" dir="t"/>
        </a:scene3d>
        <a:sp3d contourW="12700">
          <a:bevelT prst="angle"/>
          <a:bevelB prst="angle"/>
          <a:contourClr>
            <a:schemeClr val="accent2">
              <a:lumMod val="75000"/>
            </a:schemeClr>
          </a:contourClr>
        </a:sp3d>
      </xdr:spPr>
    </xdr:pic>
    <xdr:clientData/>
  </xdr:oneCellAnchor>
  <xdr:twoCellAnchor editAs="oneCell">
    <xdr:from>
      <xdr:col>0</xdr:col>
      <xdr:colOff>200025</xdr:colOff>
      <xdr:row>0</xdr:row>
      <xdr:rowOff>76200</xdr:rowOff>
    </xdr:from>
    <xdr:to>
      <xdr:col>1</xdr:col>
      <xdr:colOff>217209</xdr:colOff>
      <xdr:row>1</xdr:row>
      <xdr:rowOff>276225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srcRect/>
        <a:stretch>
          <a:fillRect/>
        </a:stretch>
      </xdr:blipFill>
      <xdr:spPr bwMode="auto">
        <a:xfrm>
          <a:off x="200025" y="76200"/>
          <a:ext cx="626784" cy="5334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30</xdr:row>
          <xdr:rowOff>0</xdr:rowOff>
        </xdr:from>
        <xdr:to>
          <xdr:col>9</xdr:col>
          <xdr:colOff>371475</xdr:colOff>
          <xdr:row>31</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29</xdr:row>
          <xdr:rowOff>66675</xdr:rowOff>
        </xdr:from>
        <xdr:to>
          <xdr:col>9</xdr:col>
          <xdr:colOff>447675</xdr:colOff>
          <xdr:row>29</xdr:row>
          <xdr:rowOff>209550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28</xdr:row>
          <xdr:rowOff>38100</xdr:rowOff>
        </xdr:from>
        <xdr:to>
          <xdr:col>9</xdr:col>
          <xdr:colOff>447675</xdr:colOff>
          <xdr:row>28</xdr:row>
          <xdr:rowOff>257175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76200</xdr:rowOff>
        </xdr:from>
        <xdr:to>
          <xdr:col>9</xdr:col>
          <xdr:colOff>438150</xdr:colOff>
          <xdr:row>31</xdr:row>
          <xdr:rowOff>295275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11</xdr:row>
          <xdr:rowOff>561975</xdr:rowOff>
        </xdr:from>
        <xdr:to>
          <xdr:col>9</xdr:col>
          <xdr:colOff>314325</xdr:colOff>
          <xdr:row>13</xdr:row>
          <xdr:rowOff>9525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11</xdr:row>
          <xdr:rowOff>85725</xdr:rowOff>
        </xdr:from>
        <xdr:to>
          <xdr:col>9</xdr:col>
          <xdr:colOff>409575</xdr:colOff>
          <xdr:row>11</xdr:row>
          <xdr:rowOff>228600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10</xdr:row>
          <xdr:rowOff>38100</xdr:rowOff>
        </xdr:from>
        <xdr:to>
          <xdr:col>9</xdr:col>
          <xdr:colOff>409575</xdr:colOff>
          <xdr:row>10</xdr:row>
          <xdr:rowOff>257175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13</xdr:row>
          <xdr:rowOff>76200</xdr:rowOff>
        </xdr:from>
        <xdr:to>
          <xdr:col>9</xdr:col>
          <xdr:colOff>409575</xdr:colOff>
          <xdr:row>13</xdr:row>
          <xdr:rowOff>295275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xdr:row>
          <xdr:rowOff>38100</xdr:rowOff>
        </xdr:from>
        <xdr:to>
          <xdr:col>9</xdr:col>
          <xdr:colOff>400050</xdr:colOff>
          <xdr:row>23</xdr:row>
          <xdr:rowOff>257175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14</xdr:row>
          <xdr:rowOff>28575</xdr:rowOff>
        </xdr:from>
        <xdr:to>
          <xdr:col>9</xdr:col>
          <xdr:colOff>409575</xdr:colOff>
          <xdr:row>14</xdr:row>
          <xdr:rowOff>247650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16</xdr:row>
          <xdr:rowOff>47625</xdr:rowOff>
        </xdr:from>
        <xdr:to>
          <xdr:col>9</xdr:col>
          <xdr:colOff>409575</xdr:colOff>
          <xdr:row>16</xdr:row>
          <xdr:rowOff>266700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15</xdr:row>
          <xdr:rowOff>38100</xdr:rowOff>
        </xdr:from>
        <xdr:to>
          <xdr:col>9</xdr:col>
          <xdr:colOff>409575</xdr:colOff>
          <xdr:row>15</xdr:row>
          <xdr:rowOff>257175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xdr:row>
          <xdr:rowOff>561975</xdr:rowOff>
        </xdr:from>
        <xdr:to>
          <xdr:col>9</xdr:col>
          <xdr:colOff>314325</xdr:colOff>
          <xdr:row>23</xdr:row>
          <xdr:rowOff>9525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21</xdr:row>
          <xdr:rowOff>47625</xdr:rowOff>
        </xdr:from>
        <xdr:to>
          <xdr:col>9</xdr:col>
          <xdr:colOff>409575</xdr:colOff>
          <xdr:row>21</xdr:row>
          <xdr:rowOff>190500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20</xdr:row>
          <xdr:rowOff>38100</xdr:rowOff>
        </xdr:from>
        <xdr:to>
          <xdr:col>9</xdr:col>
          <xdr:colOff>409575</xdr:colOff>
          <xdr:row>20</xdr:row>
          <xdr:rowOff>257175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27</xdr:row>
          <xdr:rowOff>38100</xdr:rowOff>
        </xdr:from>
        <xdr:to>
          <xdr:col>9</xdr:col>
          <xdr:colOff>438150</xdr:colOff>
          <xdr:row>27</xdr:row>
          <xdr:rowOff>257175</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xdr:twoCellAnchor editAs="oneCell">
    <xdr:from>
      <xdr:col>0</xdr:col>
      <xdr:colOff>180975</xdr:colOff>
      <xdr:row>0</xdr:row>
      <xdr:rowOff>104775</xdr:rowOff>
    </xdr:from>
    <xdr:to>
      <xdr:col>1</xdr:col>
      <xdr:colOff>434550</xdr:colOff>
      <xdr:row>3</xdr:row>
      <xdr:rowOff>38100</xdr:rowOff>
    </xdr:to>
    <xdr:pic>
      <xdr:nvPicPr>
        <xdr:cNvPr id="20" name="Picture 19">
          <a:extLst>
            <a:ext uri="{FF2B5EF4-FFF2-40B4-BE49-F238E27FC236}">
              <a16:creationId xmlns:a16="http://schemas.microsoft.com/office/drawing/2014/main" id="{00000000-0008-0000-0200-000014000000}"/>
            </a:ext>
          </a:extLst>
        </xdr:cNvPr>
        <xdr:cNvPicPr preferRelativeResize="0">
          <a:picLocks noChangeAspect="1"/>
        </xdr:cNvPicPr>
      </xdr:nvPicPr>
      <xdr:blipFill>
        <a:blip xmlns:r="http://schemas.openxmlformats.org/officeDocument/2006/relationships" r:embed="rId1" cstate="print"/>
        <a:srcRect/>
        <a:stretch>
          <a:fillRect/>
        </a:stretch>
      </xdr:blipFill>
      <xdr:spPr bwMode="auto">
        <a:xfrm>
          <a:off x="180975" y="104775"/>
          <a:ext cx="853650" cy="7048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SEPLOP-Marine-Clearance@shell.com" TargetMode="External"/><Relationship Id="rId7" Type="http://schemas.openxmlformats.org/officeDocument/2006/relationships/drawing" Target="../drawings/drawing1.xml"/><Relationship Id="rId12" Type="http://schemas.openxmlformats.org/officeDocument/2006/relationships/image" Target="../media/image2.emf"/><Relationship Id="rId2" Type="http://schemas.openxmlformats.org/officeDocument/2006/relationships/hyperlink" Target="mailto:MCR-Cntl-Rm-Supvs@shell.com" TargetMode="External"/><Relationship Id="rId1" Type="http://schemas.openxmlformats.org/officeDocument/2006/relationships/hyperlink" Target="http://www.shell.com.sg/aboutshell/shell-businesses/marine-terminals.html" TargetMode="External"/><Relationship Id="rId6" Type="http://schemas.openxmlformats.org/officeDocument/2006/relationships/printerSettings" Target="../printerSettings/printerSettings1.bin"/><Relationship Id="rId11" Type="http://schemas.openxmlformats.org/officeDocument/2006/relationships/oleObject" Target="../embeddings/oleObject2.bin"/><Relationship Id="rId5" Type="http://schemas.openxmlformats.org/officeDocument/2006/relationships/hyperlink" Target="mailto:GXSIETCOSSPLBerthOps@shell.com" TargetMode="External"/><Relationship Id="rId10" Type="http://schemas.openxmlformats.org/officeDocument/2006/relationships/image" Target="../media/image1.emf"/><Relationship Id="rId4" Type="http://schemas.openxmlformats.org/officeDocument/2006/relationships/hyperlink" Target="https://www.gmas-questionnaire.shell.com/Feedback/User/Login" TargetMode="External"/><Relationship Id="rId9"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CA5BE-28BF-40AE-AF56-7B4DA82DA02F}">
  <sheetPr codeName="Sheet2">
    <pageSetUpPr fitToPage="1"/>
  </sheetPr>
  <dimension ref="B1:Y159"/>
  <sheetViews>
    <sheetView showGridLines="0" tabSelected="1" topLeftCell="A131" zoomScale="90" zoomScaleNormal="90" zoomScaleSheetLayoutView="100" workbookViewId="0">
      <selection activeCell="Y11" sqref="Y11"/>
    </sheetView>
  </sheetViews>
  <sheetFormatPr defaultColWidth="9.140625" defaultRowHeight="15" customHeight="1" x14ac:dyDescent="0.25"/>
  <cols>
    <col min="1" max="1" width="0.140625" style="12" customWidth="1"/>
    <col min="2" max="2" width="5.85546875" style="22" customWidth="1"/>
    <col min="3" max="3" width="5.7109375" style="12" customWidth="1"/>
    <col min="4" max="4" width="6.28515625" style="12" customWidth="1"/>
    <col min="5" max="5" width="6.7109375" style="12" customWidth="1"/>
    <col min="6" max="6" width="9.28515625" style="12" customWidth="1"/>
    <col min="7" max="7" width="6.7109375" style="12" customWidth="1"/>
    <col min="8" max="8" width="8.42578125" style="12" customWidth="1"/>
    <col min="9" max="10" width="6.7109375" style="12" customWidth="1"/>
    <col min="11" max="11" width="41.28515625" style="12" customWidth="1"/>
    <col min="12" max="12" width="7.85546875" style="14" customWidth="1"/>
    <col min="13" max="13" width="11.5703125" style="14" customWidth="1"/>
    <col min="14" max="14" width="23.42578125" style="14" customWidth="1"/>
    <col min="15" max="15" width="19.5703125" style="12" hidden="1" customWidth="1"/>
    <col min="16" max="16" width="17.85546875" style="12" hidden="1" customWidth="1"/>
    <col min="17" max="17" width="21" style="12" hidden="1" customWidth="1"/>
    <col min="18" max="18" width="17.7109375" style="12" hidden="1" customWidth="1"/>
    <col min="19" max="19" width="16.85546875" style="12" hidden="1" customWidth="1"/>
    <col min="20" max="20" width="15.7109375" style="12" hidden="1" customWidth="1"/>
    <col min="21" max="21" width="1.28515625" style="12" hidden="1" customWidth="1"/>
    <col min="22" max="22" width="1.140625" style="12" hidden="1" customWidth="1"/>
    <col min="23" max="24" width="9.140625" style="12" customWidth="1"/>
    <col min="25" max="25" width="24.140625" style="12" customWidth="1"/>
    <col min="26" max="26" width="9.140625" style="12" customWidth="1"/>
    <col min="27" max="16384" width="9.140625" style="12"/>
  </cols>
  <sheetData>
    <row r="1" spans="2:24" ht="9" customHeight="1" thickBot="1" x14ac:dyDescent="0.3"/>
    <row r="2" spans="2:24" ht="39.950000000000003" customHeight="1" x14ac:dyDescent="0.5">
      <c r="B2" s="306" t="s">
        <v>0</v>
      </c>
      <c r="C2" s="307"/>
      <c r="D2" s="307"/>
      <c r="E2" s="307"/>
      <c r="F2" s="307"/>
      <c r="G2" s="307"/>
      <c r="H2" s="307"/>
      <c r="I2" s="307"/>
      <c r="J2" s="307"/>
      <c r="K2" s="307"/>
      <c r="L2" s="307"/>
      <c r="M2" s="307"/>
      <c r="N2" s="308"/>
      <c r="X2" s="42"/>
    </row>
    <row r="3" spans="2:24" ht="39.950000000000003" customHeight="1" x14ac:dyDescent="0.25">
      <c r="B3" s="309" t="s">
        <v>1</v>
      </c>
      <c r="C3" s="310"/>
      <c r="D3" s="310"/>
      <c r="E3" s="310"/>
      <c r="F3" s="310"/>
      <c r="G3" s="310"/>
      <c r="H3" s="310"/>
      <c r="I3" s="310"/>
      <c r="J3" s="310"/>
      <c r="K3" s="310"/>
      <c r="L3" s="310"/>
      <c r="M3" s="310"/>
      <c r="N3" s="311"/>
      <c r="X3" s="43"/>
    </row>
    <row r="4" spans="2:24" ht="19.5" customHeight="1" x14ac:dyDescent="0.25">
      <c r="B4" s="312" t="s">
        <v>2</v>
      </c>
      <c r="C4" s="313"/>
      <c r="D4" s="314"/>
      <c r="E4" s="315"/>
      <c r="F4" s="315"/>
      <c r="G4" s="316"/>
      <c r="H4" s="16"/>
      <c r="I4" s="54"/>
      <c r="J4" s="16"/>
      <c r="K4" s="55" t="s">
        <v>3</v>
      </c>
      <c r="L4" s="317">
        <f>F158</f>
        <v>45292</v>
      </c>
      <c r="M4" s="318"/>
      <c r="N4" s="56"/>
    </row>
    <row r="5" spans="2:24" ht="7.15" customHeight="1" x14ac:dyDescent="0.25">
      <c r="B5" s="319"/>
      <c r="C5" s="320"/>
      <c r="D5" s="320"/>
      <c r="E5" s="320"/>
      <c r="F5" s="320"/>
      <c r="G5" s="320"/>
      <c r="H5" s="320"/>
      <c r="I5" s="320"/>
      <c r="J5" s="320"/>
      <c r="K5" s="320"/>
      <c r="L5" s="320"/>
      <c r="M5" s="320"/>
      <c r="N5" s="321"/>
    </row>
    <row r="6" spans="2:24" ht="27" customHeight="1" x14ac:dyDescent="0.25">
      <c r="B6" s="322" t="s">
        <v>4</v>
      </c>
      <c r="C6" s="323"/>
      <c r="D6" s="323"/>
      <c r="E6" s="323"/>
      <c r="F6" s="323"/>
      <c r="G6" s="323"/>
      <c r="H6" s="323"/>
      <c r="I6" s="323"/>
      <c r="J6" s="323"/>
      <c r="K6" s="323"/>
      <c r="L6" s="323"/>
      <c r="M6" s="323"/>
      <c r="N6" s="324"/>
    </row>
    <row r="7" spans="2:24" s="13" customFormat="1" ht="30" customHeight="1" x14ac:dyDescent="0.25">
      <c r="B7" s="57">
        <v>1</v>
      </c>
      <c r="C7" s="325" t="s">
        <v>5</v>
      </c>
      <c r="D7" s="325"/>
      <c r="E7" s="325"/>
      <c r="F7" s="325"/>
      <c r="G7" s="325"/>
      <c r="H7" s="325"/>
      <c r="I7" s="325"/>
      <c r="J7" s="325"/>
      <c r="K7" s="325"/>
      <c r="L7" s="325"/>
      <c r="M7" s="325"/>
      <c r="N7" s="326"/>
    </row>
    <row r="8" spans="2:24" ht="5.0999999999999996" customHeight="1" x14ac:dyDescent="0.25">
      <c r="B8" s="58"/>
      <c r="C8" s="30"/>
      <c r="D8" s="30"/>
      <c r="E8" s="30"/>
      <c r="F8" s="30"/>
      <c r="G8" s="30"/>
      <c r="H8" s="30"/>
      <c r="I8" s="30"/>
      <c r="J8" s="30"/>
      <c r="K8" s="30"/>
      <c r="L8" s="31"/>
      <c r="M8" s="31"/>
      <c r="N8" s="59"/>
    </row>
    <row r="9" spans="2:24" s="13" customFormat="1" ht="42.75" customHeight="1" x14ac:dyDescent="0.25">
      <c r="B9" s="57">
        <v>2</v>
      </c>
      <c r="C9" s="327" t="s">
        <v>6</v>
      </c>
      <c r="D9" s="327"/>
      <c r="E9" s="327"/>
      <c r="F9" s="327"/>
      <c r="G9" s="327"/>
      <c r="H9" s="327"/>
      <c r="I9" s="327"/>
      <c r="J9" s="327"/>
      <c r="K9" s="327"/>
      <c r="L9" s="327"/>
      <c r="M9" s="327"/>
      <c r="N9" s="328"/>
    </row>
    <row r="10" spans="2:24" ht="5.0999999999999996" customHeight="1" x14ac:dyDescent="0.25">
      <c r="B10" s="58"/>
      <c r="C10" s="30"/>
      <c r="D10" s="30"/>
      <c r="E10" s="30"/>
      <c r="F10" s="30"/>
      <c r="G10" s="30"/>
      <c r="H10" s="30"/>
      <c r="I10" s="30"/>
      <c r="J10" s="30"/>
      <c r="K10" s="30"/>
      <c r="L10" s="31"/>
      <c r="M10" s="31"/>
      <c r="N10" s="59"/>
    </row>
    <row r="11" spans="2:24" s="13" customFormat="1" ht="41.45" customHeight="1" x14ac:dyDescent="0.25">
      <c r="B11" s="57">
        <v>3</v>
      </c>
      <c r="C11" s="325" t="s">
        <v>7</v>
      </c>
      <c r="D11" s="325"/>
      <c r="E11" s="325"/>
      <c r="F11" s="325"/>
      <c r="G11" s="325"/>
      <c r="H11" s="325"/>
      <c r="I11" s="325"/>
      <c r="J11" s="325"/>
      <c r="K11" s="325"/>
      <c r="L11" s="325"/>
      <c r="M11" s="325"/>
      <c r="N11" s="326"/>
    </row>
    <row r="12" spans="2:24" ht="5.0999999999999996" customHeight="1" x14ac:dyDescent="0.25">
      <c r="B12" s="58"/>
      <c r="C12" s="30"/>
      <c r="D12" s="30"/>
      <c r="E12" s="30"/>
      <c r="F12" s="30"/>
      <c r="G12" s="30"/>
      <c r="H12" s="30"/>
      <c r="I12" s="30"/>
      <c r="J12" s="30"/>
      <c r="K12" s="30"/>
      <c r="L12" s="31"/>
      <c r="M12" s="31"/>
      <c r="N12" s="59"/>
    </row>
    <row r="13" spans="2:24" ht="21.6" customHeight="1" x14ac:dyDescent="0.25">
      <c r="B13" s="58">
        <v>4</v>
      </c>
      <c r="C13" s="30" t="s">
        <v>8</v>
      </c>
      <c r="D13" s="30"/>
      <c r="E13" s="30"/>
      <c r="F13" s="30"/>
      <c r="G13" s="30"/>
      <c r="H13" s="30"/>
      <c r="I13" s="30"/>
      <c r="J13" s="30"/>
      <c r="K13" s="30"/>
      <c r="L13" s="30"/>
      <c r="M13" s="30"/>
      <c r="N13" s="60"/>
    </row>
    <row r="14" spans="2:24" ht="21.6" customHeight="1" x14ac:dyDescent="0.25">
      <c r="B14" s="58"/>
      <c r="C14" s="30" t="s">
        <v>9</v>
      </c>
      <c r="D14" s="30"/>
      <c r="E14" s="30"/>
      <c r="F14" s="30"/>
      <c r="G14" s="32"/>
      <c r="H14" s="40" t="s">
        <v>10</v>
      </c>
      <c r="I14" s="33"/>
      <c r="J14" s="33"/>
      <c r="K14" s="33"/>
      <c r="L14" s="31"/>
      <c r="M14" s="31"/>
      <c r="N14" s="59"/>
    </row>
    <row r="15" spans="2:24" ht="21.6" customHeight="1" x14ac:dyDescent="0.25">
      <c r="B15" s="58"/>
      <c r="C15" s="30" t="s">
        <v>11</v>
      </c>
      <c r="D15" s="30"/>
      <c r="E15" s="30"/>
      <c r="F15" s="30"/>
      <c r="G15" s="32"/>
      <c r="H15" s="41" t="s">
        <v>12</v>
      </c>
      <c r="I15" s="34"/>
      <c r="J15" s="34"/>
      <c r="K15" s="34"/>
      <c r="L15" s="34"/>
      <c r="M15" s="31"/>
      <c r="N15" s="59"/>
    </row>
    <row r="16" spans="2:24" ht="21.6" customHeight="1" x14ac:dyDescent="0.25">
      <c r="B16" s="61"/>
      <c r="C16" s="35" t="s">
        <v>13</v>
      </c>
      <c r="D16" s="35"/>
      <c r="E16" s="35"/>
      <c r="F16" s="35"/>
      <c r="G16" s="36"/>
      <c r="H16" s="395" t="s">
        <v>232</v>
      </c>
      <c r="I16" s="37"/>
      <c r="J16" s="37"/>
      <c r="K16" s="37"/>
      <c r="L16" s="38"/>
      <c r="M16" s="38"/>
      <c r="N16" s="62"/>
    </row>
    <row r="17" spans="2:20" ht="5.45" customHeight="1" x14ac:dyDescent="0.25">
      <c r="B17" s="63"/>
      <c r="C17" s="39"/>
      <c r="D17" s="39"/>
      <c r="E17" s="39"/>
      <c r="F17" s="39"/>
      <c r="G17" s="39"/>
      <c r="H17" s="39"/>
      <c r="I17" s="39"/>
      <c r="J17" s="39"/>
      <c r="K17" s="39"/>
      <c r="L17" s="39"/>
      <c r="M17" s="39"/>
      <c r="N17" s="64"/>
    </row>
    <row r="18" spans="2:20" s="14" customFormat="1" ht="18" customHeight="1" x14ac:dyDescent="0.25">
      <c r="B18" s="65">
        <v>1</v>
      </c>
      <c r="C18" s="218" t="s">
        <v>14</v>
      </c>
      <c r="D18" s="219"/>
      <c r="E18" s="219"/>
      <c r="F18" s="219"/>
      <c r="G18" s="219"/>
      <c r="H18" s="219"/>
      <c r="I18" s="219"/>
      <c r="J18" s="219"/>
      <c r="K18" s="219"/>
      <c r="L18" s="219"/>
      <c r="M18" s="219"/>
      <c r="N18" s="220"/>
    </row>
    <row r="19" spans="2:20" s="14" customFormat="1" ht="25.5" customHeight="1" x14ac:dyDescent="0.25">
      <c r="B19" s="66" t="s">
        <v>15</v>
      </c>
      <c r="C19" s="246" t="s">
        <v>16</v>
      </c>
      <c r="D19" s="247"/>
      <c r="E19" s="247"/>
      <c r="F19" s="247"/>
      <c r="G19" s="247"/>
      <c r="H19" s="247"/>
      <c r="I19" s="247"/>
      <c r="J19" s="247"/>
      <c r="K19" s="248"/>
      <c r="L19" s="329"/>
      <c r="M19" s="329"/>
      <c r="N19" s="67"/>
    </row>
    <row r="20" spans="2:20" s="14" customFormat="1" ht="25.5" customHeight="1" x14ac:dyDescent="0.25">
      <c r="B20" s="66" t="s">
        <v>17</v>
      </c>
      <c r="C20" s="246" t="s">
        <v>18</v>
      </c>
      <c r="D20" s="247"/>
      <c r="E20" s="247"/>
      <c r="F20" s="247"/>
      <c r="G20" s="247"/>
      <c r="H20" s="247"/>
      <c r="I20" s="247"/>
      <c r="J20" s="247"/>
      <c r="K20" s="248"/>
      <c r="L20" s="330"/>
      <c r="M20" s="330"/>
      <c r="N20" s="68"/>
      <c r="Q20" s="14">
        <v>1</v>
      </c>
      <c r="R20" s="14" t="s">
        <v>19</v>
      </c>
      <c r="S20" s="14" t="s">
        <v>19</v>
      </c>
      <c r="T20" s="14" t="s">
        <v>20</v>
      </c>
    </row>
    <row r="21" spans="2:20" s="14" customFormat="1" ht="25.5" customHeight="1" x14ac:dyDescent="0.25">
      <c r="B21" s="66" t="s">
        <v>21</v>
      </c>
      <c r="C21" s="246" t="s">
        <v>22</v>
      </c>
      <c r="D21" s="247"/>
      <c r="E21" s="247"/>
      <c r="F21" s="247"/>
      <c r="G21" s="247"/>
      <c r="H21" s="247"/>
      <c r="I21" s="247"/>
      <c r="J21" s="247"/>
      <c r="K21" s="248"/>
      <c r="L21" s="302"/>
      <c r="M21" s="303"/>
      <c r="N21" s="69"/>
      <c r="Q21" s="14">
        <v>2</v>
      </c>
      <c r="R21" s="14" t="s">
        <v>23</v>
      </c>
      <c r="S21" s="14" t="s">
        <v>23</v>
      </c>
      <c r="T21" s="14" t="s">
        <v>24</v>
      </c>
    </row>
    <row r="22" spans="2:20" s="14" customFormat="1" ht="25.5" customHeight="1" x14ac:dyDescent="0.25">
      <c r="B22" s="66" t="s">
        <v>25</v>
      </c>
      <c r="C22" s="246" t="s">
        <v>26</v>
      </c>
      <c r="D22" s="247"/>
      <c r="E22" s="247"/>
      <c r="F22" s="247"/>
      <c r="G22" s="247"/>
      <c r="H22" s="247"/>
      <c r="I22" s="247"/>
      <c r="J22" s="247"/>
      <c r="K22" s="248"/>
      <c r="L22" s="304"/>
      <c r="M22" s="305"/>
      <c r="N22" s="67"/>
      <c r="Q22" s="14">
        <v>3</v>
      </c>
      <c r="S22" s="14" t="s">
        <v>24</v>
      </c>
    </row>
    <row r="23" spans="2:20" s="14" customFormat="1" ht="25.5" customHeight="1" x14ac:dyDescent="0.25">
      <c r="B23" s="66" t="s">
        <v>27</v>
      </c>
      <c r="C23" s="246" t="s">
        <v>28</v>
      </c>
      <c r="D23" s="247"/>
      <c r="E23" s="247"/>
      <c r="F23" s="247"/>
      <c r="G23" s="247"/>
      <c r="H23" s="247"/>
      <c r="I23" s="247"/>
      <c r="J23" s="247"/>
      <c r="K23" s="248"/>
      <c r="L23" s="293"/>
      <c r="M23" s="294"/>
      <c r="N23" s="295"/>
      <c r="R23" s="14">
        <v>6</v>
      </c>
    </row>
    <row r="24" spans="2:20" s="14" customFormat="1" ht="25.5" customHeight="1" x14ac:dyDescent="0.25">
      <c r="B24" s="66" t="s">
        <v>29</v>
      </c>
      <c r="C24" s="246" t="s">
        <v>30</v>
      </c>
      <c r="D24" s="247"/>
      <c r="E24" s="247"/>
      <c r="F24" s="247"/>
      <c r="G24" s="247"/>
      <c r="H24" s="247"/>
      <c r="I24" s="247"/>
      <c r="J24" s="247"/>
      <c r="K24" s="248"/>
      <c r="L24" s="296"/>
      <c r="M24" s="297"/>
      <c r="N24" s="298"/>
      <c r="R24" s="14" t="s">
        <v>227</v>
      </c>
    </row>
    <row r="25" spans="2:20" s="14" customFormat="1" ht="5.0999999999999996" customHeight="1" x14ac:dyDescent="0.25">
      <c r="B25" s="299"/>
      <c r="C25" s="300"/>
      <c r="D25" s="300"/>
      <c r="E25" s="300"/>
      <c r="F25" s="300"/>
      <c r="G25" s="300"/>
      <c r="H25" s="300"/>
      <c r="I25" s="300"/>
      <c r="J25" s="300"/>
      <c r="K25" s="300"/>
      <c r="L25" s="300"/>
      <c r="M25" s="300"/>
      <c r="N25" s="301"/>
    </row>
    <row r="26" spans="2:20" s="14" customFormat="1" ht="18" customHeight="1" x14ac:dyDescent="0.25">
      <c r="B26" s="65">
        <v>2</v>
      </c>
      <c r="C26" s="218" t="s">
        <v>31</v>
      </c>
      <c r="D26" s="219"/>
      <c r="E26" s="219"/>
      <c r="F26" s="219"/>
      <c r="G26" s="219"/>
      <c r="H26" s="219"/>
      <c r="I26" s="219"/>
      <c r="J26" s="219"/>
      <c r="K26" s="219"/>
      <c r="L26" s="219"/>
      <c r="M26" s="219"/>
      <c r="N26" s="220"/>
    </row>
    <row r="27" spans="2:20" s="14" customFormat="1" ht="25.5" customHeight="1" x14ac:dyDescent="0.25">
      <c r="B27" s="66" t="s">
        <v>15</v>
      </c>
      <c r="C27" s="235" t="s">
        <v>32</v>
      </c>
      <c r="D27" s="235"/>
      <c r="E27" s="235"/>
      <c r="F27" s="235"/>
      <c r="G27" s="235"/>
      <c r="H27" s="235"/>
      <c r="I27" s="235"/>
      <c r="J27" s="235"/>
      <c r="K27" s="235"/>
      <c r="L27" s="291"/>
      <c r="M27" s="291"/>
      <c r="N27" s="292"/>
    </row>
    <row r="28" spans="2:20" s="14" customFormat="1" ht="25.5" customHeight="1" x14ac:dyDescent="0.25">
      <c r="B28" s="66" t="s">
        <v>17</v>
      </c>
      <c r="C28" s="235" t="s">
        <v>33</v>
      </c>
      <c r="D28" s="235"/>
      <c r="E28" s="235"/>
      <c r="F28" s="235"/>
      <c r="G28" s="235"/>
      <c r="H28" s="235"/>
      <c r="I28" s="235"/>
      <c r="J28" s="235"/>
      <c r="K28" s="235"/>
      <c r="L28" s="284"/>
      <c r="M28" s="284"/>
      <c r="N28" s="70"/>
    </row>
    <row r="29" spans="2:20" s="14" customFormat="1" ht="25.5" customHeight="1" x14ac:dyDescent="0.25">
      <c r="B29" s="66" t="s">
        <v>21</v>
      </c>
      <c r="C29" s="235" t="s">
        <v>34</v>
      </c>
      <c r="D29" s="235"/>
      <c r="E29" s="235"/>
      <c r="F29" s="235"/>
      <c r="G29" s="235"/>
      <c r="H29" s="235"/>
      <c r="I29" s="235"/>
      <c r="J29" s="235"/>
      <c r="K29" s="235"/>
      <c r="L29" s="284"/>
      <c r="M29" s="284"/>
      <c r="N29" s="70"/>
    </row>
    <row r="30" spans="2:20" s="14" customFormat="1" ht="25.5" customHeight="1" x14ac:dyDescent="0.25">
      <c r="B30" s="66" t="s">
        <v>25</v>
      </c>
      <c r="C30" s="285" t="s">
        <v>224</v>
      </c>
      <c r="D30" s="285"/>
      <c r="E30" s="285"/>
      <c r="F30" s="285"/>
      <c r="G30" s="285"/>
      <c r="H30" s="285"/>
      <c r="I30" s="285"/>
      <c r="J30" s="285"/>
      <c r="K30" s="285"/>
      <c r="L30" s="286"/>
      <c r="M30" s="287"/>
      <c r="N30" s="288"/>
    </row>
    <row r="31" spans="2:20" s="14" customFormat="1" ht="25.5" customHeight="1" x14ac:dyDescent="0.25">
      <c r="B31" s="66" t="s">
        <v>27</v>
      </c>
      <c r="C31" s="224" t="s">
        <v>228</v>
      </c>
      <c r="D31" s="225"/>
      <c r="E31" s="225"/>
      <c r="F31" s="225"/>
      <c r="G31" s="225"/>
      <c r="H31" s="225"/>
      <c r="I31" s="225"/>
      <c r="J31" s="225"/>
      <c r="K31" s="226"/>
      <c r="L31" s="286"/>
      <c r="M31" s="287"/>
      <c r="N31" s="288"/>
    </row>
    <row r="32" spans="2:20" s="14" customFormat="1" ht="33" customHeight="1" x14ac:dyDescent="0.25">
      <c r="B32" s="66" t="s">
        <v>29</v>
      </c>
      <c r="C32" s="246" t="s">
        <v>35</v>
      </c>
      <c r="D32" s="247"/>
      <c r="E32" s="247"/>
      <c r="F32" s="247"/>
      <c r="G32" s="247"/>
      <c r="H32" s="247"/>
      <c r="I32" s="247"/>
      <c r="J32" s="247"/>
      <c r="K32" s="248"/>
      <c r="L32" s="251"/>
      <c r="M32" s="249"/>
      <c r="N32" s="250"/>
    </row>
    <row r="33" spans="2:25" s="14" customFormat="1" ht="25.5" customHeight="1" x14ac:dyDescent="0.25">
      <c r="B33" s="66" t="s">
        <v>37</v>
      </c>
      <c r="C33" s="235" t="s">
        <v>36</v>
      </c>
      <c r="D33" s="235"/>
      <c r="E33" s="235"/>
      <c r="F33" s="235"/>
      <c r="G33" s="235"/>
      <c r="H33" s="235"/>
      <c r="I33" s="235"/>
      <c r="J33" s="235"/>
      <c r="K33" s="235"/>
      <c r="L33" s="284"/>
      <c r="M33" s="284"/>
      <c r="N33" s="339"/>
    </row>
    <row r="34" spans="2:25" s="14" customFormat="1" ht="30" customHeight="1" x14ac:dyDescent="0.25">
      <c r="B34" s="71" t="s">
        <v>39</v>
      </c>
      <c r="C34" s="270" t="s">
        <v>38</v>
      </c>
      <c r="D34" s="271"/>
      <c r="E34" s="271"/>
      <c r="F34" s="271"/>
      <c r="G34" s="271"/>
      <c r="H34" s="271"/>
      <c r="I34" s="271"/>
      <c r="J34" s="271"/>
      <c r="K34" s="272"/>
      <c r="L34" s="127"/>
      <c r="M34" s="127"/>
      <c r="N34" s="128"/>
      <c r="W34" s="15"/>
    </row>
    <row r="35" spans="2:25" s="14" customFormat="1" ht="25.5" customHeight="1" x14ac:dyDescent="0.25">
      <c r="B35" s="66" t="s">
        <v>41</v>
      </c>
      <c r="C35" s="235" t="s">
        <v>40</v>
      </c>
      <c r="D35" s="235"/>
      <c r="E35" s="235"/>
      <c r="F35" s="235"/>
      <c r="G35" s="235"/>
      <c r="H35" s="235"/>
      <c r="I35" s="235"/>
      <c r="J35" s="235"/>
      <c r="K35" s="235"/>
      <c r="L35" s="265"/>
      <c r="M35" s="265"/>
      <c r="N35" s="266"/>
    </row>
    <row r="36" spans="2:25" s="14" customFormat="1" ht="25.5" customHeight="1" x14ac:dyDescent="0.25">
      <c r="B36" s="66" t="s">
        <v>43</v>
      </c>
      <c r="C36" s="235" t="s">
        <v>42</v>
      </c>
      <c r="D36" s="235"/>
      <c r="E36" s="235"/>
      <c r="F36" s="235"/>
      <c r="G36" s="235"/>
      <c r="H36" s="235"/>
      <c r="I36" s="235"/>
      <c r="J36" s="235"/>
      <c r="K36" s="235"/>
      <c r="L36" s="289"/>
      <c r="M36" s="289"/>
      <c r="N36" s="290"/>
    </row>
    <row r="37" spans="2:25" s="14" customFormat="1" ht="25.5" customHeight="1" x14ac:dyDescent="0.25">
      <c r="B37" s="66" t="s">
        <v>45</v>
      </c>
      <c r="C37" s="235" t="s">
        <v>44</v>
      </c>
      <c r="D37" s="235"/>
      <c r="E37" s="235"/>
      <c r="F37" s="235"/>
      <c r="G37" s="235"/>
      <c r="H37" s="235"/>
      <c r="I37" s="235"/>
      <c r="J37" s="235"/>
      <c r="K37" s="235"/>
      <c r="L37" s="289"/>
      <c r="M37" s="289"/>
      <c r="N37" s="290"/>
    </row>
    <row r="38" spans="2:25" s="14" customFormat="1" ht="22.5" customHeight="1" x14ac:dyDescent="0.25">
      <c r="B38" s="340" t="s">
        <v>50</v>
      </c>
      <c r="C38" s="235" t="s">
        <v>46</v>
      </c>
      <c r="D38" s="235"/>
      <c r="E38" s="235"/>
      <c r="F38" s="235"/>
      <c r="G38" s="235"/>
      <c r="H38" s="235" t="s">
        <v>47</v>
      </c>
      <c r="I38" s="235"/>
      <c r="J38" s="235"/>
      <c r="K38" s="235"/>
      <c r="L38" s="265"/>
      <c r="M38" s="265"/>
      <c r="N38" s="266"/>
    </row>
    <row r="39" spans="2:25" s="14" customFormat="1" ht="22.5" customHeight="1" x14ac:dyDescent="0.25">
      <c r="B39" s="341"/>
      <c r="C39" s="235"/>
      <c r="D39" s="235"/>
      <c r="E39" s="235"/>
      <c r="F39" s="235"/>
      <c r="G39" s="235"/>
      <c r="H39" s="235" t="s">
        <v>48</v>
      </c>
      <c r="I39" s="235"/>
      <c r="J39" s="235"/>
      <c r="K39" s="235"/>
      <c r="L39" s="265"/>
      <c r="M39" s="265"/>
      <c r="N39" s="266"/>
    </row>
    <row r="40" spans="2:25" s="14" customFormat="1" ht="22.5" customHeight="1" x14ac:dyDescent="0.25">
      <c r="B40" s="342"/>
      <c r="C40" s="235"/>
      <c r="D40" s="235"/>
      <c r="E40" s="235"/>
      <c r="F40" s="235"/>
      <c r="G40" s="235"/>
      <c r="H40" s="235" t="s">
        <v>49</v>
      </c>
      <c r="I40" s="235"/>
      <c r="J40" s="235"/>
      <c r="K40" s="235"/>
      <c r="L40" s="265"/>
      <c r="M40" s="265"/>
      <c r="N40" s="266"/>
    </row>
    <row r="41" spans="2:25" s="14" customFormat="1" ht="36.75" customHeight="1" x14ac:dyDescent="0.25">
      <c r="B41" s="72" t="s">
        <v>51</v>
      </c>
      <c r="C41" s="246" t="s">
        <v>225</v>
      </c>
      <c r="D41" s="247"/>
      <c r="E41" s="247"/>
      <c r="F41" s="247"/>
      <c r="G41" s="247"/>
      <c r="H41" s="247"/>
      <c r="I41" s="247"/>
      <c r="J41" s="247"/>
      <c r="K41" s="248"/>
      <c r="L41" s="127"/>
      <c r="M41" s="127"/>
      <c r="N41" s="128"/>
      <c r="W41" s="125" t="str">
        <f>IF(L41="NO","Submission of stowplan is mandatory prior berthing","''''")</f>
        <v>''''</v>
      </c>
      <c r="X41" s="125"/>
      <c r="Y41" s="125"/>
    </row>
    <row r="42" spans="2:25" s="14" customFormat="1" ht="96" customHeight="1" x14ac:dyDescent="0.25">
      <c r="B42" s="66" t="s">
        <v>226</v>
      </c>
      <c r="C42" s="246" t="s">
        <v>52</v>
      </c>
      <c r="D42" s="247"/>
      <c r="E42" s="247"/>
      <c r="F42" s="247"/>
      <c r="G42" s="247"/>
      <c r="H42" s="247"/>
      <c r="I42" s="247"/>
      <c r="J42" s="247"/>
      <c r="K42" s="248"/>
      <c r="L42" s="127"/>
      <c r="M42" s="127"/>
      <c r="N42" s="128"/>
    </row>
    <row r="43" spans="2:25" s="15" customFormat="1" ht="5.0999999999999996" customHeight="1" x14ac:dyDescent="0.25">
      <c r="B43" s="281"/>
      <c r="C43" s="282"/>
      <c r="D43" s="282"/>
      <c r="E43" s="282"/>
      <c r="F43" s="282"/>
      <c r="G43" s="282"/>
      <c r="H43" s="282"/>
      <c r="I43" s="282"/>
      <c r="J43" s="282"/>
      <c r="K43" s="282"/>
      <c r="L43" s="282"/>
      <c r="M43" s="282"/>
      <c r="N43" s="283"/>
    </row>
    <row r="44" spans="2:25" s="14" customFormat="1" ht="18" customHeight="1" x14ac:dyDescent="0.25">
      <c r="B44" s="65">
        <v>3</v>
      </c>
      <c r="C44" s="218" t="s">
        <v>53</v>
      </c>
      <c r="D44" s="219"/>
      <c r="E44" s="219"/>
      <c r="F44" s="219"/>
      <c r="G44" s="219"/>
      <c r="H44" s="219"/>
      <c r="I44" s="219"/>
      <c r="J44" s="219"/>
      <c r="K44" s="219"/>
      <c r="L44" s="219"/>
      <c r="M44" s="219"/>
      <c r="N44" s="220"/>
    </row>
    <row r="45" spans="2:25" s="14" customFormat="1" ht="24" customHeight="1" x14ac:dyDescent="0.25">
      <c r="B45" s="73"/>
      <c r="C45" s="247" t="s">
        <v>54</v>
      </c>
      <c r="D45" s="247"/>
      <c r="E45" s="247"/>
      <c r="F45" s="247"/>
      <c r="G45" s="247"/>
      <c r="H45" s="247"/>
      <c r="I45" s="247"/>
      <c r="J45" s="247"/>
      <c r="K45" s="247"/>
      <c r="L45" s="247"/>
      <c r="M45" s="247"/>
      <c r="N45" s="264"/>
    </row>
    <row r="46" spans="2:25" s="14" customFormat="1" ht="24" customHeight="1" x14ac:dyDescent="0.25">
      <c r="B46" s="73" t="s">
        <v>15</v>
      </c>
      <c r="C46" s="246" t="s">
        <v>55</v>
      </c>
      <c r="D46" s="247"/>
      <c r="E46" s="247"/>
      <c r="F46" s="247"/>
      <c r="G46" s="247"/>
      <c r="H46" s="247"/>
      <c r="I46" s="247"/>
      <c r="J46" s="247"/>
      <c r="K46" s="248"/>
      <c r="L46" s="52"/>
      <c r="M46" s="251"/>
      <c r="N46" s="250"/>
    </row>
    <row r="47" spans="2:25" s="14" customFormat="1" ht="24" customHeight="1" x14ac:dyDescent="0.25">
      <c r="B47" s="73" t="s">
        <v>17</v>
      </c>
      <c r="C47" s="246" t="s">
        <v>56</v>
      </c>
      <c r="D47" s="247"/>
      <c r="E47" s="247"/>
      <c r="F47" s="247"/>
      <c r="G47" s="247"/>
      <c r="H47" s="247"/>
      <c r="I47" s="247"/>
      <c r="J47" s="247"/>
      <c r="K47" s="248"/>
      <c r="L47" s="52"/>
      <c r="M47" s="251"/>
      <c r="N47" s="250"/>
    </row>
    <row r="48" spans="2:25" s="14" customFormat="1" ht="24" customHeight="1" x14ac:dyDescent="0.25">
      <c r="B48" s="73" t="s">
        <v>21</v>
      </c>
      <c r="C48" s="246" t="s">
        <v>57</v>
      </c>
      <c r="D48" s="247"/>
      <c r="E48" s="247"/>
      <c r="F48" s="247"/>
      <c r="G48" s="247"/>
      <c r="H48" s="247"/>
      <c r="I48" s="247"/>
      <c r="J48" s="247"/>
      <c r="K48" s="248"/>
      <c r="L48" s="52"/>
      <c r="M48" s="251"/>
      <c r="N48" s="250"/>
    </row>
    <row r="49" spans="2:14" s="14" customFormat="1" ht="24" customHeight="1" x14ac:dyDescent="0.25">
      <c r="B49" s="73" t="s">
        <v>25</v>
      </c>
      <c r="C49" s="246" t="s">
        <v>58</v>
      </c>
      <c r="D49" s="247"/>
      <c r="E49" s="247"/>
      <c r="F49" s="247"/>
      <c r="G49" s="247"/>
      <c r="H49" s="247"/>
      <c r="I49" s="247"/>
      <c r="J49" s="247"/>
      <c r="K49" s="248"/>
      <c r="L49" s="52"/>
      <c r="M49" s="251"/>
      <c r="N49" s="250"/>
    </row>
    <row r="50" spans="2:14" s="14" customFormat="1" ht="24" customHeight="1" x14ac:dyDescent="0.25">
      <c r="B50" s="73" t="s">
        <v>27</v>
      </c>
      <c r="C50" s="246" t="s">
        <v>59</v>
      </c>
      <c r="D50" s="247"/>
      <c r="E50" s="247"/>
      <c r="F50" s="247"/>
      <c r="G50" s="247"/>
      <c r="H50" s="247"/>
      <c r="I50" s="247"/>
      <c r="J50" s="247"/>
      <c r="K50" s="248"/>
      <c r="L50" s="104"/>
      <c r="M50" s="251"/>
      <c r="N50" s="250"/>
    </row>
    <row r="51" spans="2:14" s="14" customFormat="1" ht="24" customHeight="1" x14ac:dyDescent="0.25">
      <c r="B51" s="73" t="s">
        <v>29</v>
      </c>
      <c r="C51" s="246" t="s">
        <v>60</v>
      </c>
      <c r="D51" s="247"/>
      <c r="E51" s="247"/>
      <c r="F51" s="247"/>
      <c r="G51" s="247"/>
      <c r="H51" s="247"/>
      <c r="I51" s="247"/>
      <c r="J51" s="247"/>
      <c r="K51" s="248"/>
      <c r="L51" s="52"/>
      <c r="M51" s="251"/>
      <c r="N51" s="250"/>
    </row>
    <row r="52" spans="2:14" s="15" customFormat="1" ht="5.0999999999999996" customHeight="1" x14ac:dyDescent="0.25">
      <c r="B52" s="278"/>
      <c r="C52" s="279"/>
      <c r="D52" s="279"/>
      <c r="E52" s="279"/>
      <c r="F52" s="279"/>
      <c r="G52" s="279"/>
      <c r="H52" s="279"/>
      <c r="I52" s="279"/>
      <c r="J52" s="279"/>
      <c r="K52" s="279"/>
      <c r="L52" s="279"/>
      <c r="M52" s="279"/>
      <c r="N52" s="280"/>
    </row>
    <row r="53" spans="2:14" s="14" customFormat="1" ht="18" customHeight="1" x14ac:dyDescent="0.25">
      <c r="B53" s="65">
        <v>4</v>
      </c>
      <c r="C53" s="218" t="s">
        <v>61</v>
      </c>
      <c r="D53" s="219"/>
      <c r="E53" s="219"/>
      <c r="F53" s="219"/>
      <c r="G53" s="219"/>
      <c r="H53" s="219"/>
      <c r="I53" s="219"/>
      <c r="J53" s="219"/>
      <c r="K53" s="219"/>
      <c r="L53" s="219"/>
      <c r="M53" s="219"/>
      <c r="N53" s="220"/>
    </row>
    <row r="54" spans="2:14" s="14" customFormat="1" ht="83.25" customHeight="1" x14ac:dyDescent="0.25">
      <c r="B54" s="73" t="s">
        <v>62</v>
      </c>
      <c r="C54" s="276"/>
      <c r="D54" s="277"/>
      <c r="E54" s="277"/>
      <c r="F54" s="246" t="s">
        <v>63</v>
      </c>
      <c r="G54" s="247"/>
      <c r="H54" s="247"/>
      <c r="I54" s="247"/>
      <c r="J54" s="247"/>
      <c r="K54" s="248"/>
      <c r="L54" s="127"/>
      <c r="M54" s="127"/>
      <c r="N54" s="128"/>
    </row>
    <row r="55" spans="2:14" s="15" customFormat="1" ht="5.0999999999999996" customHeight="1" x14ac:dyDescent="0.25">
      <c r="B55" s="74"/>
      <c r="C55" s="53"/>
      <c r="D55" s="53"/>
      <c r="E55" s="53"/>
      <c r="F55" s="53"/>
      <c r="G55" s="53"/>
      <c r="H55" s="53"/>
      <c r="I55" s="53"/>
      <c r="J55" s="53"/>
      <c r="K55" s="53"/>
      <c r="L55" s="53"/>
      <c r="M55" s="53"/>
      <c r="N55" s="75"/>
    </row>
    <row r="56" spans="2:14" s="14" customFormat="1" ht="18" customHeight="1" x14ac:dyDescent="0.25">
      <c r="B56" s="65">
        <v>5</v>
      </c>
      <c r="C56" s="218" t="s">
        <v>64</v>
      </c>
      <c r="D56" s="219"/>
      <c r="E56" s="219"/>
      <c r="F56" s="219"/>
      <c r="G56" s="219"/>
      <c r="H56" s="219"/>
      <c r="I56" s="219"/>
      <c r="J56" s="219"/>
      <c r="K56" s="219"/>
      <c r="L56" s="219"/>
      <c r="M56" s="219"/>
      <c r="N56" s="220"/>
    </row>
    <row r="57" spans="2:14" s="14" customFormat="1" ht="25.5" customHeight="1" x14ac:dyDescent="0.25">
      <c r="B57" s="73" t="s">
        <v>15</v>
      </c>
      <c r="C57" s="235" t="s">
        <v>65</v>
      </c>
      <c r="D57" s="235"/>
      <c r="E57" s="235"/>
      <c r="F57" s="235"/>
      <c r="G57" s="235"/>
      <c r="H57" s="235"/>
      <c r="I57" s="235"/>
      <c r="J57" s="235"/>
      <c r="K57" s="235"/>
      <c r="L57" s="265"/>
      <c r="M57" s="265"/>
      <c r="N57" s="266"/>
    </row>
    <row r="58" spans="2:14" s="14" customFormat="1" ht="25.5" customHeight="1" x14ac:dyDescent="0.25">
      <c r="B58" s="73" t="s">
        <v>17</v>
      </c>
      <c r="C58" s="270" t="s">
        <v>66</v>
      </c>
      <c r="D58" s="271"/>
      <c r="E58" s="271"/>
      <c r="F58" s="271"/>
      <c r="G58" s="271"/>
      <c r="H58" s="271"/>
      <c r="I58" s="271"/>
      <c r="J58" s="271"/>
      <c r="K58" s="272"/>
      <c r="L58" s="265"/>
      <c r="M58" s="265"/>
      <c r="N58" s="266"/>
    </row>
    <row r="59" spans="2:14" s="14" customFormat="1" ht="25.5" customHeight="1" x14ac:dyDescent="0.25">
      <c r="B59" s="73" t="s">
        <v>21</v>
      </c>
      <c r="C59" s="270" t="s">
        <v>67</v>
      </c>
      <c r="D59" s="271"/>
      <c r="E59" s="271"/>
      <c r="F59" s="271"/>
      <c r="G59" s="271"/>
      <c r="H59" s="271"/>
      <c r="I59" s="271"/>
      <c r="J59" s="271"/>
      <c r="K59" s="272"/>
      <c r="L59" s="265"/>
      <c r="M59" s="265"/>
      <c r="N59" s="266"/>
    </row>
    <row r="60" spans="2:14" s="14" customFormat="1" ht="25.5" customHeight="1" x14ac:dyDescent="0.25">
      <c r="B60" s="73" t="s">
        <v>25</v>
      </c>
      <c r="C60" s="270" t="s">
        <v>68</v>
      </c>
      <c r="D60" s="271"/>
      <c r="E60" s="271"/>
      <c r="F60" s="271"/>
      <c r="G60" s="271"/>
      <c r="H60" s="271"/>
      <c r="I60" s="271"/>
      <c r="J60" s="271"/>
      <c r="K60" s="272"/>
      <c r="L60" s="127"/>
      <c r="M60" s="127"/>
      <c r="N60" s="128"/>
    </row>
    <row r="61" spans="2:14" s="14" customFormat="1" ht="25.5" customHeight="1" x14ac:dyDescent="0.25">
      <c r="B61" s="73"/>
      <c r="C61" s="273" t="s">
        <v>69</v>
      </c>
      <c r="D61" s="274"/>
      <c r="E61" s="274"/>
      <c r="F61" s="274"/>
      <c r="G61" s="274"/>
      <c r="H61" s="274"/>
      <c r="I61" s="274"/>
      <c r="J61" s="274"/>
      <c r="K61" s="275"/>
      <c r="L61" s="265"/>
      <c r="M61" s="265"/>
      <c r="N61" s="266"/>
    </row>
    <row r="62" spans="2:14" s="14" customFormat="1" ht="25.5" customHeight="1" x14ac:dyDescent="0.25">
      <c r="B62" s="73" t="s">
        <v>27</v>
      </c>
      <c r="C62" s="129" t="s">
        <v>70</v>
      </c>
      <c r="D62" s="130"/>
      <c r="E62" s="130"/>
      <c r="F62" s="130"/>
      <c r="G62" s="130"/>
      <c r="H62" s="130"/>
      <c r="I62" s="130"/>
      <c r="J62" s="130"/>
      <c r="K62" s="131"/>
      <c r="L62" s="265"/>
      <c r="M62" s="265"/>
      <c r="N62" s="266"/>
    </row>
    <row r="63" spans="2:14" s="14" customFormat="1" ht="25.5" customHeight="1" x14ac:dyDescent="0.25">
      <c r="B63" s="73" t="s">
        <v>29</v>
      </c>
      <c r="C63" s="129" t="s">
        <v>71</v>
      </c>
      <c r="D63" s="130"/>
      <c r="E63" s="130"/>
      <c r="F63" s="130"/>
      <c r="G63" s="130"/>
      <c r="H63" s="130"/>
      <c r="I63" s="130"/>
      <c r="J63" s="130"/>
      <c r="K63" s="131"/>
      <c r="L63" s="127"/>
      <c r="M63" s="127"/>
      <c r="N63" s="128"/>
    </row>
    <row r="64" spans="2:14" s="15" customFormat="1" ht="5.0999999999999996" customHeight="1" x14ac:dyDescent="0.25">
      <c r="B64" s="240"/>
      <c r="C64" s="241"/>
      <c r="D64" s="241"/>
      <c r="E64" s="241"/>
      <c r="F64" s="241"/>
      <c r="G64" s="241"/>
      <c r="H64" s="241"/>
      <c r="I64" s="241"/>
      <c r="J64" s="241"/>
      <c r="K64" s="241"/>
      <c r="L64" s="241"/>
      <c r="M64" s="241"/>
      <c r="N64" s="242"/>
    </row>
    <row r="65" spans="2:14" s="14" customFormat="1" ht="18" customHeight="1" x14ac:dyDescent="0.25">
      <c r="B65" s="65">
        <v>6</v>
      </c>
      <c r="C65" s="218" t="s">
        <v>72</v>
      </c>
      <c r="D65" s="219"/>
      <c r="E65" s="219"/>
      <c r="F65" s="219"/>
      <c r="G65" s="219"/>
      <c r="H65" s="219"/>
      <c r="I65" s="219"/>
      <c r="J65" s="219"/>
      <c r="K65" s="219"/>
      <c r="L65" s="219"/>
      <c r="M65" s="219"/>
      <c r="N65" s="220"/>
    </row>
    <row r="66" spans="2:14" s="14" customFormat="1" ht="25.9" customHeight="1" x14ac:dyDescent="0.25">
      <c r="B66" s="73" t="s">
        <v>15</v>
      </c>
      <c r="C66" s="129" t="s">
        <v>73</v>
      </c>
      <c r="D66" s="130"/>
      <c r="E66" s="130"/>
      <c r="F66" s="130"/>
      <c r="G66" s="130"/>
      <c r="H66" s="130"/>
      <c r="I66" s="130"/>
      <c r="J66" s="130"/>
      <c r="K66" s="131"/>
      <c r="L66" s="127"/>
      <c r="M66" s="127"/>
      <c r="N66" s="128"/>
    </row>
    <row r="67" spans="2:14" s="14" customFormat="1" ht="25.9" customHeight="1" x14ac:dyDescent="0.25">
      <c r="B67" s="73" t="s">
        <v>17</v>
      </c>
      <c r="C67" s="129" t="s">
        <v>74</v>
      </c>
      <c r="D67" s="130"/>
      <c r="E67" s="130"/>
      <c r="F67" s="130"/>
      <c r="G67" s="130"/>
      <c r="H67" s="130"/>
      <c r="I67" s="130"/>
      <c r="J67" s="130"/>
      <c r="K67" s="131"/>
      <c r="L67" s="127"/>
      <c r="M67" s="127"/>
      <c r="N67" s="128"/>
    </row>
    <row r="68" spans="2:14" s="14" customFormat="1" ht="21.75" customHeight="1" x14ac:dyDescent="0.25">
      <c r="B68" s="73"/>
      <c r="C68" s="129" t="s">
        <v>75</v>
      </c>
      <c r="D68" s="130"/>
      <c r="E68" s="130"/>
      <c r="F68" s="130"/>
      <c r="G68" s="130"/>
      <c r="H68" s="130"/>
      <c r="I68" s="130"/>
      <c r="J68" s="130"/>
      <c r="K68" s="131"/>
      <c r="L68" s="127"/>
      <c r="M68" s="127"/>
      <c r="N68" s="128"/>
    </row>
    <row r="69" spans="2:14" s="14" customFormat="1" ht="25.9" customHeight="1" x14ac:dyDescent="0.25">
      <c r="B69" s="73" t="s">
        <v>21</v>
      </c>
      <c r="C69" s="129" t="s">
        <v>76</v>
      </c>
      <c r="D69" s="130"/>
      <c r="E69" s="130"/>
      <c r="F69" s="130"/>
      <c r="G69" s="130"/>
      <c r="H69" s="130"/>
      <c r="I69" s="130"/>
      <c r="J69" s="130"/>
      <c r="K69" s="131"/>
      <c r="L69" s="127"/>
      <c r="M69" s="127"/>
      <c r="N69" s="128"/>
    </row>
    <row r="70" spans="2:14" s="14" customFormat="1" ht="25.9" customHeight="1" x14ac:dyDescent="0.25">
      <c r="B70" s="73" t="s">
        <v>25</v>
      </c>
      <c r="C70" s="129" t="s">
        <v>77</v>
      </c>
      <c r="D70" s="130"/>
      <c r="E70" s="130"/>
      <c r="F70" s="130"/>
      <c r="G70" s="130"/>
      <c r="H70" s="130"/>
      <c r="I70" s="130"/>
      <c r="J70" s="130"/>
      <c r="K70" s="131"/>
      <c r="L70" s="132"/>
      <c r="M70" s="132"/>
      <c r="N70" s="76"/>
    </row>
    <row r="71" spans="2:14" s="14" customFormat="1" ht="5.0999999999999996" customHeight="1" x14ac:dyDescent="0.25">
      <c r="B71" s="261"/>
      <c r="C71" s="262"/>
      <c r="D71" s="262"/>
      <c r="E71" s="262"/>
      <c r="F71" s="262"/>
      <c r="G71" s="262"/>
      <c r="H71" s="262"/>
      <c r="I71" s="262"/>
      <c r="J71" s="262"/>
      <c r="K71" s="262"/>
      <c r="L71" s="262"/>
      <c r="M71" s="262"/>
      <c r="N71" s="263"/>
    </row>
    <row r="72" spans="2:14" s="14" customFormat="1" ht="18" customHeight="1" x14ac:dyDescent="0.25">
      <c r="B72" s="65">
        <v>7</v>
      </c>
      <c r="C72" s="218" t="s">
        <v>78</v>
      </c>
      <c r="D72" s="219"/>
      <c r="E72" s="219"/>
      <c r="F72" s="219"/>
      <c r="G72" s="219"/>
      <c r="H72" s="219"/>
      <c r="I72" s="219"/>
      <c r="J72" s="219"/>
      <c r="K72" s="219"/>
      <c r="L72" s="219"/>
      <c r="M72" s="219"/>
      <c r="N72" s="220"/>
    </row>
    <row r="73" spans="2:14" s="14" customFormat="1" ht="25.5" customHeight="1" x14ac:dyDescent="0.25">
      <c r="B73" s="73" t="s">
        <v>15</v>
      </c>
      <c r="C73" s="129" t="s">
        <v>79</v>
      </c>
      <c r="D73" s="130"/>
      <c r="E73" s="130"/>
      <c r="F73" s="130"/>
      <c r="G73" s="130"/>
      <c r="H73" s="130"/>
      <c r="I73" s="130"/>
      <c r="J73" s="130"/>
      <c r="K73" s="131"/>
      <c r="L73" s="267"/>
      <c r="M73" s="268"/>
      <c r="N73" s="269"/>
    </row>
    <row r="74" spans="2:14" s="14" customFormat="1" ht="6.75" customHeight="1" x14ac:dyDescent="0.25">
      <c r="B74" s="73"/>
      <c r="C74" s="93"/>
      <c r="D74" s="94"/>
      <c r="E74" s="94"/>
      <c r="F74" s="94"/>
      <c r="G74" s="94"/>
      <c r="H74" s="94"/>
      <c r="I74" s="94"/>
      <c r="J74" s="94"/>
      <c r="K74" s="94"/>
      <c r="L74" s="96"/>
      <c r="M74" s="96"/>
      <c r="N74" s="95"/>
    </row>
    <row r="75" spans="2:14" s="14" customFormat="1" ht="18" customHeight="1" x14ac:dyDescent="0.25">
      <c r="B75" s="65">
        <v>8</v>
      </c>
      <c r="C75" s="218" t="s">
        <v>80</v>
      </c>
      <c r="D75" s="219"/>
      <c r="E75" s="219"/>
      <c r="F75" s="219"/>
      <c r="G75" s="219"/>
      <c r="H75" s="219"/>
      <c r="I75" s="219"/>
      <c r="J75" s="219"/>
      <c r="K75" s="219"/>
      <c r="L75" s="219"/>
      <c r="M75" s="219"/>
      <c r="N75" s="220"/>
    </row>
    <row r="76" spans="2:14" s="14" customFormat="1" ht="22.5" customHeight="1" x14ac:dyDescent="0.25">
      <c r="B76" s="73"/>
      <c r="C76" s="247" t="s">
        <v>81</v>
      </c>
      <c r="D76" s="247"/>
      <c r="E76" s="247"/>
      <c r="F76" s="247"/>
      <c r="G76" s="247"/>
      <c r="H76" s="247"/>
      <c r="I76" s="247"/>
      <c r="J76" s="247"/>
      <c r="K76" s="247"/>
      <c r="L76" s="247"/>
      <c r="M76" s="247"/>
      <c r="N76" s="264"/>
    </row>
    <row r="77" spans="2:14" s="14" customFormat="1" ht="22.5" customHeight="1" x14ac:dyDescent="0.25">
      <c r="B77" s="66" t="s">
        <v>15</v>
      </c>
      <c r="C77" s="258" t="s">
        <v>73</v>
      </c>
      <c r="D77" s="258"/>
      <c r="E77" s="258"/>
      <c r="F77" s="258"/>
      <c r="G77" s="258"/>
      <c r="H77" s="258"/>
      <c r="I77" s="258"/>
      <c r="J77" s="258"/>
      <c r="K77" s="258"/>
      <c r="L77" s="265"/>
      <c r="M77" s="265"/>
      <c r="N77" s="266"/>
    </row>
    <row r="78" spans="2:14" s="14" customFormat="1" ht="22.5" customHeight="1" x14ac:dyDescent="0.25">
      <c r="B78" s="66" t="s">
        <v>17</v>
      </c>
      <c r="C78" s="235" t="s">
        <v>82</v>
      </c>
      <c r="D78" s="235"/>
      <c r="E78" s="235"/>
      <c r="F78" s="235"/>
      <c r="G78" s="235"/>
      <c r="H78" s="235"/>
      <c r="I78" s="235"/>
      <c r="J78" s="235"/>
      <c r="K78" s="235"/>
      <c r="L78" s="127"/>
      <c r="M78" s="127"/>
      <c r="N78" s="128"/>
    </row>
    <row r="79" spans="2:14" s="14" customFormat="1" ht="22.5" customHeight="1" x14ac:dyDescent="0.25">
      <c r="B79" s="66" t="s">
        <v>21</v>
      </c>
      <c r="C79" s="258" t="s">
        <v>83</v>
      </c>
      <c r="D79" s="258"/>
      <c r="E79" s="258"/>
      <c r="F79" s="258"/>
      <c r="G79" s="258"/>
      <c r="H79" s="258"/>
      <c r="I79" s="258"/>
      <c r="J79" s="258"/>
      <c r="K79" s="258"/>
      <c r="L79" s="127"/>
      <c r="M79" s="127"/>
      <c r="N79" s="128"/>
    </row>
    <row r="80" spans="2:14" s="15" customFormat="1" ht="5.0999999999999996" customHeight="1" x14ac:dyDescent="0.25">
      <c r="B80" s="243"/>
      <c r="C80" s="244"/>
      <c r="D80" s="244"/>
      <c r="E80" s="244"/>
      <c r="F80" s="244"/>
      <c r="G80" s="244"/>
      <c r="H80" s="244"/>
      <c r="I80" s="244"/>
      <c r="J80" s="244"/>
      <c r="K80" s="244"/>
      <c r="L80" s="244"/>
      <c r="M80" s="244"/>
      <c r="N80" s="245"/>
    </row>
    <row r="81" spans="2:25" s="14" customFormat="1" ht="18" customHeight="1" x14ac:dyDescent="0.25">
      <c r="B81" s="65">
        <v>9</v>
      </c>
      <c r="C81" s="218" t="s">
        <v>84</v>
      </c>
      <c r="D81" s="219"/>
      <c r="E81" s="219"/>
      <c r="F81" s="219"/>
      <c r="G81" s="219"/>
      <c r="H81" s="219"/>
      <c r="I81" s="219"/>
      <c r="J81" s="219"/>
      <c r="K81" s="219"/>
      <c r="L81" s="219"/>
      <c r="M81" s="219"/>
      <c r="N81" s="220"/>
    </row>
    <row r="82" spans="2:25" s="14" customFormat="1" ht="43.5" customHeight="1" x14ac:dyDescent="0.25">
      <c r="B82" s="66" t="s">
        <v>15</v>
      </c>
      <c r="C82" s="235" t="s">
        <v>85</v>
      </c>
      <c r="D82" s="235"/>
      <c r="E82" s="235"/>
      <c r="F82" s="235"/>
      <c r="G82" s="235"/>
      <c r="H82" s="235"/>
      <c r="I82" s="235"/>
      <c r="J82" s="235"/>
      <c r="K82" s="235"/>
      <c r="L82" s="127"/>
      <c r="M82" s="127"/>
      <c r="N82" s="128"/>
      <c r="W82" s="125" t="str">
        <f>IF(L82="NO","Please complete the Static Accumulator Oil Sheet if loading Clean Petroleum Products - CPP &amp; Base Oil","''''")</f>
        <v>''''</v>
      </c>
      <c r="X82" s="125"/>
      <c r="Y82" s="125"/>
    </row>
    <row r="83" spans="2:25" s="14" customFormat="1" ht="54" customHeight="1" x14ac:dyDescent="0.25">
      <c r="B83" s="66" t="s">
        <v>17</v>
      </c>
      <c r="C83" s="235" t="s">
        <v>86</v>
      </c>
      <c r="D83" s="235"/>
      <c r="E83" s="235"/>
      <c r="F83" s="235"/>
      <c r="G83" s="235"/>
      <c r="H83" s="235"/>
      <c r="I83" s="235"/>
      <c r="J83" s="235"/>
      <c r="K83" s="235"/>
      <c r="L83" s="127"/>
      <c r="M83" s="127"/>
      <c r="N83" s="128"/>
    </row>
    <row r="84" spans="2:25" s="15" customFormat="1" ht="6" customHeight="1" x14ac:dyDescent="0.25">
      <c r="B84" s="243"/>
      <c r="C84" s="244"/>
      <c r="D84" s="244"/>
      <c r="E84" s="244"/>
      <c r="F84" s="244"/>
      <c r="G84" s="244"/>
      <c r="H84" s="244"/>
      <c r="I84" s="244"/>
      <c r="J84" s="244"/>
      <c r="K84" s="244"/>
      <c r="L84" s="244"/>
      <c r="M84" s="244"/>
      <c r="N84" s="245"/>
    </row>
    <row r="85" spans="2:25" s="14" customFormat="1" ht="18" customHeight="1" x14ac:dyDescent="0.25">
      <c r="B85" s="65">
        <v>10</v>
      </c>
      <c r="C85" s="218" t="s">
        <v>87</v>
      </c>
      <c r="D85" s="219"/>
      <c r="E85" s="219"/>
      <c r="F85" s="219"/>
      <c r="G85" s="219"/>
      <c r="H85" s="219"/>
      <c r="I85" s="219"/>
      <c r="J85" s="219"/>
      <c r="K85" s="219"/>
      <c r="L85" s="219"/>
      <c r="M85" s="219"/>
      <c r="N85" s="220"/>
    </row>
    <row r="86" spans="2:25" s="14" customFormat="1" ht="36.75" customHeight="1" x14ac:dyDescent="0.25">
      <c r="B86" s="66" t="s">
        <v>15</v>
      </c>
      <c r="C86" s="235" t="s">
        <v>88</v>
      </c>
      <c r="D86" s="235"/>
      <c r="E86" s="235"/>
      <c r="F86" s="235"/>
      <c r="G86" s="235"/>
      <c r="H86" s="235"/>
      <c r="I86" s="235"/>
      <c r="J86" s="235"/>
      <c r="K86" s="235"/>
      <c r="L86" s="127"/>
      <c r="M86" s="127"/>
      <c r="N86" s="128"/>
    </row>
    <row r="87" spans="2:25" s="14" customFormat="1" ht="18" customHeight="1" x14ac:dyDescent="0.25">
      <c r="B87" s="73"/>
      <c r="C87" s="253" t="s">
        <v>89</v>
      </c>
      <c r="D87" s="253"/>
      <c r="E87" s="253"/>
      <c r="F87" s="253"/>
      <c r="G87" s="253"/>
      <c r="H87" s="253"/>
      <c r="I87" s="253"/>
      <c r="J87" s="253"/>
      <c r="K87" s="253"/>
      <c r="L87" s="259"/>
      <c r="M87" s="259"/>
      <c r="N87" s="260"/>
    </row>
    <row r="88" spans="2:25" s="14" customFormat="1" ht="36.6" customHeight="1" x14ac:dyDescent="0.25">
      <c r="B88" s="66" t="s">
        <v>17</v>
      </c>
      <c r="C88" s="235" t="s">
        <v>90</v>
      </c>
      <c r="D88" s="235"/>
      <c r="E88" s="235"/>
      <c r="F88" s="235"/>
      <c r="G88" s="235"/>
      <c r="H88" s="235"/>
      <c r="I88" s="235"/>
      <c r="J88" s="235"/>
      <c r="K88" s="235"/>
      <c r="L88" s="127"/>
      <c r="M88" s="127"/>
      <c r="N88" s="128"/>
    </row>
    <row r="89" spans="2:25" s="14" customFormat="1" ht="37.9" customHeight="1" x14ac:dyDescent="0.25">
      <c r="B89" s="66" t="s">
        <v>21</v>
      </c>
      <c r="C89" s="235" t="s">
        <v>91</v>
      </c>
      <c r="D89" s="235"/>
      <c r="E89" s="235"/>
      <c r="F89" s="235"/>
      <c r="G89" s="235"/>
      <c r="H89" s="235"/>
      <c r="I89" s="235"/>
      <c r="J89" s="235"/>
      <c r="K89" s="235"/>
      <c r="L89" s="127"/>
      <c r="M89" s="127"/>
      <c r="N89" s="128"/>
    </row>
    <row r="90" spans="2:25" s="14" customFormat="1" ht="26.25" customHeight="1" x14ac:dyDescent="0.25">
      <c r="B90" s="66" t="s">
        <v>25</v>
      </c>
      <c r="C90" s="258" t="s">
        <v>92</v>
      </c>
      <c r="D90" s="258"/>
      <c r="E90" s="258"/>
      <c r="F90" s="258"/>
      <c r="G90" s="258"/>
      <c r="H90" s="258"/>
      <c r="I90" s="258"/>
      <c r="J90" s="258"/>
      <c r="K90" s="258"/>
      <c r="L90" s="127"/>
      <c r="M90" s="127"/>
      <c r="N90" s="128"/>
    </row>
    <row r="91" spans="2:25" s="15" customFormat="1" ht="5.0999999999999996" customHeight="1" x14ac:dyDescent="0.25">
      <c r="B91" s="240"/>
      <c r="C91" s="241"/>
      <c r="D91" s="241"/>
      <c r="E91" s="241"/>
      <c r="F91" s="241"/>
      <c r="G91" s="241"/>
      <c r="H91" s="241"/>
      <c r="I91" s="241"/>
      <c r="J91" s="241"/>
      <c r="K91" s="241"/>
      <c r="L91" s="241"/>
      <c r="M91" s="241"/>
      <c r="N91" s="242"/>
    </row>
    <row r="92" spans="2:25" s="14" customFormat="1" ht="18" customHeight="1" x14ac:dyDescent="0.25">
      <c r="B92" s="65">
        <v>11</v>
      </c>
      <c r="C92" s="218" t="s">
        <v>93</v>
      </c>
      <c r="D92" s="219"/>
      <c r="E92" s="219"/>
      <c r="F92" s="219"/>
      <c r="G92" s="219"/>
      <c r="H92" s="219"/>
      <c r="I92" s="219"/>
      <c r="J92" s="219"/>
      <c r="K92" s="219"/>
      <c r="L92" s="219"/>
      <c r="M92" s="219"/>
      <c r="N92" s="220"/>
    </row>
    <row r="93" spans="2:25" s="14" customFormat="1" ht="40.5" customHeight="1" x14ac:dyDescent="0.25">
      <c r="B93" s="66" t="s">
        <v>15</v>
      </c>
      <c r="C93" s="252" t="s">
        <v>94</v>
      </c>
      <c r="D93" s="253"/>
      <c r="E93" s="253"/>
      <c r="F93" s="253"/>
      <c r="G93" s="253"/>
      <c r="H93" s="253"/>
      <c r="I93" s="253"/>
      <c r="J93" s="253"/>
      <c r="K93" s="253"/>
      <c r="L93" s="253"/>
      <c r="M93" s="253"/>
      <c r="N93" s="254"/>
    </row>
    <row r="94" spans="2:25" s="14" customFormat="1" ht="24.75" customHeight="1" x14ac:dyDescent="0.25">
      <c r="B94" s="66" t="s">
        <v>62</v>
      </c>
      <c r="C94" s="258" t="s">
        <v>95</v>
      </c>
      <c r="D94" s="258"/>
      <c r="E94" s="258"/>
      <c r="F94" s="258"/>
      <c r="G94" s="258"/>
      <c r="H94" s="258"/>
      <c r="I94" s="258"/>
      <c r="J94" s="258"/>
      <c r="K94" s="258"/>
      <c r="L94" s="127"/>
      <c r="M94" s="127"/>
      <c r="N94" s="128"/>
    </row>
    <row r="95" spans="2:25" s="14" customFormat="1" ht="24.75" customHeight="1" x14ac:dyDescent="0.25">
      <c r="B95" s="66" t="s">
        <v>96</v>
      </c>
      <c r="C95" s="235" t="s">
        <v>97</v>
      </c>
      <c r="D95" s="235"/>
      <c r="E95" s="235"/>
      <c r="F95" s="235"/>
      <c r="G95" s="235"/>
      <c r="H95" s="235"/>
      <c r="I95" s="235"/>
      <c r="J95" s="235"/>
      <c r="K95" s="235"/>
      <c r="L95" s="127"/>
      <c r="M95" s="127"/>
      <c r="N95" s="128"/>
    </row>
    <row r="96" spans="2:25" s="15" customFormat="1" ht="5.0999999999999996" customHeight="1" x14ac:dyDescent="0.25">
      <c r="B96" s="255"/>
      <c r="C96" s="256"/>
      <c r="D96" s="256"/>
      <c r="E96" s="256"/>
      <c r="F96" s="256"/>
      <c r="G96" s="256"/>
      <c r="H96" s="256"/>
      <c r="I96" s="256"/>
      <c r="J96" s="256"/>
      <c r="K96" s="256"/>
      <c r="L96" s="256"/>
      <c r="M96" s="256"/>
      <c r="N96" s="257"/>
    </row>
    <row r="97" spans="2:25" s="14" customFormat="1" ht="23.25" customHeight="1" x14ac:dyDescent="0.25">
      <c r="B97" s="66" t="s">
        <v>17</v>
      </c>
      <c r="C97" s="252" t="s">
        <v>98</v>
      </c>
      <c r="D97" s="253"/>
      <c r="E97" s="253"/>
      <c r="F97" s="253"/>
      <c r="G97" s="253"/>
      <c r="H97" s="253"/>
      <c r="I97" s="253"/>
      <c r="J97" s="253"/>
      <c r="K97" s="253"/>
      <c r="L97" s="253"/>
      <c r="M97" s="253"/>
      <c r="N97" s="254"/>
    </row>
    <row r="98" spans="2:25" s="14" customFormat="1" ht="33" customHeight="1" x14ac:dyDescent="0.25">
      <c r="B98" s="66" t="s">
        <v>62</v>
      </c>
      <c r="C98" s="235" t="s">
        <v>99</v>
      </c>
      <c r="D98" s="235"/>
      <c r="E98" s="235"/>
      <c r="F98" s="235"/>
      <c r="G98" s="235"/>
      <c r="H98" s="235"/>
      <c r="I98" s="235"/>
      <c r="J98" s="235"/>
      <c r="K98" s="235"/>
      <c r="L98" s="127"/>
      <c r="M98" s="127"/>
      <c r="N98" s="128"/>
    </row>
    <row r="99" spans="2:25" s="14" customFormat="1" ht="36" customHeight="1" x14ac:dyDescent="0.25">
      <c r="B99" s="66" t="s">
        <v>96</v>
      </c>
      <c r="C99" s="235" t="s">
        <v>100</v>
      </c>
      <c r="D99" s="235"/>
      <c r="E99" s="235"/>
      <c r="F99" s="235"/>
      <c r="G99" s="235"/>
      <c r="H99" s="235"/>
      <c r="I99" s="235"/>
      <c r="J99" s="235"/>
      <c r="K99" s="235"/>
      <c r="L99" s="127"/>
      <c r="M99" s="127"/>
      <c r="N99" s="128"/>
    </row>
    <row r="100" spans="2:25" s="14" customFormat="1" ht="52.5" customHeight="1" x14ac:dyDescent="0.25">
      <c r="B100" s="66" t="s">
        <v>101</v>
      </c>
      <c r="C100" s="235" t="s">
        <v>102</v>
      </c>
      <c r="D100" s="235"/>
      <c r="E100" s="235"/>
      <c r="F100" s="235"/>
      <c r="G100" s="235"/>
      <c r="H100" s="235"/>
      <c r="I100" s="235"/>
      <c r="J100" s="235"/>
      <c r="K100" s="235"/>
      <c r="L100" s="127"/>
      <c r="M100" s="127"/>
      <c r="N100" s="128"/>
    </row>
    <row r="101" spans="2:25" s="14" customFormat="1" ht="24" customHeight="1" x14ac:dyDescent="0.25">
      <c r="B101" s="66" t="s">
        <v>103</v>
      </c>
      <c r="C101" s="235" t="s">
        <v>104</v>
      </c>
      <c r="D101" s="235"/>
      <c r="E101" s="235"/>
      <c r="F101" s="235"/>
      <c r="G101" s="235"/>
      <c r="H101" s="235"/>
      <c r="I101" s="235"/>
      <c r="J101" s="235"/>
      <c r="K101" s="235"/>
      <c r="L101" s="127"/>
      <c r="M101" s="127"/>
      <c r="N101" s="128"/>
    </row>
    <row r="102" spans="2:25" s="15" customFormat="1" ht="5.0999999999999996" customHeight="1" x14ac:dyDescent="0.25">
      <c r="B102" s="255"/>
      <c r="C102" s="256"/>
      <c r="D102" s="256"/>
      <c r="E102" s="256"/>
      <c r="F102" s="256"/>
      <c r="G102" s="256"/>
      <c r="H102" s="256"/>
      <c r="I102" s="256"/>
      <c r="J102" s="256"/>
      <c r="K102" s="256"/>
      <c r="L102" s="256"/>
      <c r="M102" s="256"/>
      <c r="N102" s="257"/>
    </row>
    <row r="103" spans="2:25" s="14" customFormat="1" ht="18" customHeight="1" x14ac:dyDescent="0.25">
      <c r="B103" s="77" t="s">
        <v>21</v>
      </c>
      <c r="C103" s="252" t="s">
        <v>105</v>
      </c>
      <c r="D103" s="253"/>
      <c r="E103" s="253"/>
      <c r="F103" s="253"/>
      <c r="G103" s="253"/>
      <c r="H103" s="253"/>
      <c r="I103" s="253"/>
      <c r="J103" s="253"/>
      <c r="K103" s="253"/>
      <c r="L103" s="253"/>
      <c r="M103" s="253"/>
      <c r="N103" s="254"/>
    </row>
    <row r="104" spans="2:25" s="14" customFormat="1" ht="18" customHeight="1" x14ac:dyDescent="0.25">
      <c r="B104" s="77" t="s">
        <v>106</v>
      </c>
      <c r="C104" s="252" t="s">
        <v>107</v>
      </c>
      <c r="D104" s="253"/>
      <c r="E104" s="253"/>
      <c r="F104" s="253"/>
      <c r="G104" s="253"/>
      <c r="H104" s="253"/>
      <c r="I104" s="253"/>
      <c r="J104" s="253"/>
      <c r="K104" s="253"/>
      <c r="L104" s="253"/>
      <c r="M104" s="253"/>
      <c r="N104" s="254"/>
    </row>
    <row r="105" spans="2:25" s="14" customFormat="1" ht="36.75" customHeight="1" x14ac:dyDescent="0.25">
      <c r="B105" s="66" t="s">
        <v>62</v>
      </c>
      <c r="C105" s="235" t="s">
        <v>108</v>
      </c>
      <c r="D105" s="235"/>
      <c r="E105" s="235"/>
      <c r="F105" s="235"/>
      <c r="G105" s="235"/>
      <c r="H105" s="235"/>
      <c r="I105" s="235"/>
      <c r="J105" s="235"/>
      <c r="K105" s="235"/>
      <c r="L105" s="127"/>
      <c r="M105" s="127"/>
      <c r="N105" s="128"/>
      <c r="W105" s="125"/>
      <c r="X105" s="125"/>
      <c r="Y105" s="125"/>
    </row>
    <row r="106" spans="2:25" s="14" customFormat="1" ht="22.5" customHeight="1" x14ac:dyDescent="0.25">
      <c r="B106" s="66" t="s">
        <v>96</v>
      </c>
      <c r="C106" s="235" t="s">
        <v>109</v>
      </c>
      <c r="D106" s="235"/>
      <c r="E106" s="235"/>
      <c r="F106" s="235"/>
      <c r="G106" s="235"/>
      <c r="H106" s="235"/>
      <c r="I106" s="235"/>
      <c r="J106" s="235"/>
      <c r="K106" s="235"/>
      <c r="L106" s="127"/>
      <c r="M106" s="127"/>
      <c r="N106" s="128"/>
    </row>
    <row r="107" spans="2:25" s="14" customFormat="1" ht="22.5" customHeight="1" x14ac:dyDescent="0.25">
      <c r="B107" s="66" t="s">
        <v>101</v>
      </c>
      <c r="C107" s="235" t="s">
        <v>110</v>
      </c>
      <c r="D107" s="235"/>
      <c r="E107" s="235"/>
      <c r="F107" s="235"/>
      <c r="G107" s="235"/>
      <c r="H107" s="235"/>
      <c r="I107" s="235"/>
      <c r="J107" s="235"/>
      <c r="K107" s="235"/>
      <c r="L107" s="127"/>
      <c r="M107" s="127"/>
      <c r="N107" s="128"/>
    </row>
    <row r="108" spans="2:25" s="14" customFormat="1" ht="19.5" customHeight="1" x14ac:dyDescent="0.25">
      <c r="B108" s="77" t="s">
        <v>111</v>
      </c>
      <c r="C108" s="252" t="s">
        <v>112</v>
      </c>
      <c r="D108" s="253"/>
      <c r="E108" s="253"/>
      <c r="F108" s="253"/>
      <c r="G108" s="253"/>
      <c r="H108" s="253"/>
      <c r="I108" s="253"/>
      <c r="J108" s="253"/>
      <c r="K108" s="253"/>
      <c r="L108" s="253"/>
      <c r="M108" s="253"/>
      <c r="N108" s="254"/>
    </row>
    <row r="109" spans="2:25" s="14" customFormat="1" ht="48" customHeight="1" x14ac:dyDescent="0.25">
      <c r="B109" s="66" t="s">
        <v>62</v>
      </c>
      <c r="C109" s="235" t="s">
        <v>113</v>
      </c>
      <c r="D109" s="235"/>
      <c r="E109" s="235"/>
      <c r="F109" s="235"/>
      <c r="G109" s="235"/>
      <c r="H109" s="235"/>
      <c r="I109" s="235"/>
      <c r="J109" s="235"/>
      <c r="K109" s="235"/>
      <c r="L109" s="127"/>
      <c r="M109" s="127"/>
      <c r="N109" s="128"/>
      <c r="W109" s="125"/>
      <c r="X109" s="125"/>
      <c r="Y109" s="125"/>
    </row>
    <row r="110" spans="2:25" s="14" customFormat="1" ht="22.5" customHeight="1" x14ac:dyDescent="0.25">
      <c r="B110" s="66" t="s">
        <v>96</v>
      </c>
      <c r="C110" s="235" t="s">
        <v>114</v>
      </c>
      <c r="D110" s="235"/>
      <c r="E110" s="235"/>
      <c r="F110" s="235"/>
      <c r="G110" s="235"/>
      <c r="H110" s="235"/>
      <c r="I110" s="235"/>
      <c r="J110" s="235"/>
      <c r="K110" s="235"/>
      <c r="L110" s="251"/>
      <c r="M110" s="249"/>
      <c r="N110" s="250"/>
    </row>
    <row r="111" spans="2:25" s="14" customFormat="1" ht="22.5" customHeight="1" x14ac:dyDescent="0.25">
      <c r="B111" s="66" t="s">
        <v>101</v>
      </c>
      <c r="C111" s="235" t="s">
        <v>115</v>
      </c>
      <c r="D111" s="235"/>
      <c r="E111" s="235"/>
      <c r="F111" s="235"/>
      <c r="G111" s="235"/>
      <c r="H111" s="235"/>
      <c r="I111" s="235"/>
      <c r="J111" s="235"/>
      <c r="K111" s="235"/>
      <c r="L111" s="251"/>
      <c r="M111" s="249"/>
      <c r="N111" s="250"/>
    </row>
    <row r="112" spans="2:25" s="14" customFormat="1" ht="22.5" customHeight="1" x14ac:dyDescent="0.25">
      <c r="B112" s="66" t="s">
        <v>103</v>
      </c>
      <c r="C112" s="235" t="s">
        <v>116</v>
      </c>
      <c r="D112" s="235"/>
      <c r="E112" s="235"/>
      <c r="F112" s="235"/>
      <c r="G112" s="235"/>
      <c r="H112" s="235"/>
      <c r="I112" s="235"/>
      <c r="J112" s="235"/>
      <c r="K112" s="235"/>
      <c r="L112" s="251"/>
      <c r="M112" s="249"/>
      <c r="N112" s="250"/>
    </row>
    <row r="113" spans="2:25" s="15" customFormat="1" ht="5.0999999999999996" customHeight="1" x14ac:dyDescent="0.25">
      <c r="B113" s="243"/>
      <c r="C113" s="244"/>
      <c r="D113" s="244"/>
      <c r="E113" s="244"/>
      <c r="F113" s="244"/>
      <c r="G113" s="244"/>
      <c r="H113" s="244"/>
      <c r="I113" s="244"/>
      <c r="J113" s="244"/>
      <c r="K113" s="244"/>
      <c r="L113" s="244"/>
      <c r="M113" s="244"/>
      <c r="N113" s="245"/>
    </row>
    <row r="114" spans="2:25" s="14" customFormat="1" ht="18" customHeight="1" x14ac:dyDescent="0.25">
      <c r="B114" s="65">
        <v>12</v>
      </c>
      <c r="C114" s="218" t="s">
        <v>117</v>
      </c>
      <c r="D114" s="219"/>
      <c r="E114" s="219"/>
      <c r="F114" s="219"/>
      <c r="G114" s="219"/>
      <c r="H114" s="219"/>
      <c r="I114" s="219"/>
      <c r="J114" s="219"/>
      <c r="K114" s="219"/>
      <c r="L114" s="219"/>
      <c r="M114" s="219"/>
      <c r="N114" s="220"/>
    </row>
    <row r="115" spans="2:25" s="14" customFormat="1" ht="34.9" customHeight="1" x14ac:dyDescent="0.25">
      <c r="B115" s="66" t="s">
        <v>15</v>
      </c>
      <c r="C115" s="246" t="s">
        <v>118</v>
      </c>
      <c r="D115" s="247"/>
      <c r="E115" s="247"/>
      <c r="F115" s="247"/>
      <c r="G115" s="247"/>
      <c r="H115" s="247"/>
      <c r="I115" s="247"/>
      <c r="J115" s="247"/>
      <c r="K115" s="248"/>
      <c r="L115" s="127"/>
      <c r="M115" s="249"/>
      <c r="N115" s="250"/>
    </row>
    <row r="116" spans="2:25" s="14" customFormat="1" ht="147.75" customHeight="1" x14ac:dyDescent="0.25">
      <c r="B116" s="66" t="s">
        <v>17</v>
      </c>
      <c r="C116" s="129" t="s">
        <v>119</v>
      </c>
      <c r="D116" s="130"/>
      <c r="E116" s="130"/>
      <c r="F116" s="130"/>
      <c r="G116" s="130"/>
      <c r="H116" s="130"/>
      <c r="I116" s="130"/>
      <c r="J116" s="130"/>
      <c r="K116" s="131"/>
      <c r="L116" s="251"/>
      <c r="M116" s="249"/>
      <c r="N116" s="250"/>
    </row>
    <row r="117" spans="2:25" s="14" customFormat="1" ht="25.5" customHeight="1" x14ac:dyDescent="0.25">
      <c r="B117" s="66" t="s">
        <v>21</v>
      </c>
      <c r="C117" s="236" t="s">
        <v>120</v>
      </c>
      <c r="D117" s="236"/>
      <c r="E117" s="236"/>
      <c r="F117" s="236"/>
      <c r="G117" s="236"/>
      <c r="H117" s="236"/>
      <c r="I117" s="236"/>
      <c r="J117" s="236"/>
      <c r="K117" s="236"/>
      <c r="L117" s="237"/>
      <c r="M117" s="238"/>
      <c r="N117" s="239"/>
      <c r="W117" s="126" t="str">
        <f>IF(L117="N/A","Please input H2S reading in PPM",IF(L117&gt;4,"Please take H2S precautions as per TIB","''''"))</f>
        <v>''''</v>
      </c>
      <c r="X117" s="126"/>
      <c r="Y117" s="126"/>
    </row>
    <row r="118" spans="2:25" s="15" customFormat="1" ht="5.0999999999999996" customHeight="1" x14ac:dyDescent="0.25">
      <c r="B118" s="240"/>
      <c r="C118" s="241"/>
      <c r="D118" s="241"/>
      <c r="E118" s="241"/>
      <c r="F118" s="241"/>
      <c r="G118" s="241"/>
      <c r="H118" s="241"/>
      <c r="I118" s="241"/>
      <c r="J118" s="241"/>
      <c r="K118" s="241"/>
      <c r="L118" s="241"/>
      <c r="M118" s="241"/>
      <c r="N118" s="242"/>
    </row>
    <row r="119" spans="2:25" s="14" customFormat="1" ht="18" customHeight="1" x14ac:dyDescent="0.25">
      <c r="B119" s="65">
        <v>13</v>
      </c>
      <c r="C119" s="218" t="s">
        <v>121</v>
      </c>
      <c r="D119" s="219"/>
      <c r="E119" s="219"/>
      <c r="F119" s="219"/>
      <c r="G119" s="219"/>
      <c r="H119" s="219"/>
      <c r="I119" s="219"/>
      <c r="J119" s="219"/>
      <c r="K119" s="219"/>
      <c r="L119" s="219"/>
      <c r="M119" s="219"/>
      <c r="N119" s="220"/>
    </row>
    <row r="120" spans="2:25" s="14" customFormat="1" ht="25.5" customHeight="1" x14ac:dyDescent="0.25">
      <c r="B120" s="66" t="s">
        <v>15</v>
      </c>
      <c r="C120" s="235" t="s">
        <v>122</v>
      </c>
      <c r="D120" s="235"/>
      <c r="E120" s="235"/>
      <c r="F120" s="235"/>
      <c r="G120" s="235"/>
      <c r="H120" s="235"/>
      <c r="I120" s="235"/>
      <c r="J120" s="235"/>
      <c r="K120" s="235"/>
      <c r="L120" s="127"/>
      <c r="M120" s="127"/>
      <c r="N120" s="128"/>
    </row>
    <row r="121" spans="2:25" s="14" customFormat="1" ht="36.6" customHeight="1" x14ac:dyDescent="0.25">
      <c r="B121" s="66" t="s">
        <v>17</v>
      </c>
      <c r="C121" s="235" t="s">
        <v>123</v>
      </c>
      <c r="D121" s="235"/>
      <c r="E121" s="235"/>
      <c r="F121" s="235"/>
      <c r="G121" s="235"/>
      <c r="H121" s="235"/>
      <c r="I121" s="235"/>
      <c r="J121" s="235"/>
      <c r="K121" s="235"/>
      <c r="L121" s="127"/>
      <c r="M121" s="127"/>
      <c r="N121" s="128"/>
      <c r="W121" s="15"/>
    </row>
    <row r="122" spans="2:25" s="14" customFormat="1" ht="54.6" customHeight="1" x14ac:dyDescent="0.25">
      <c r="B122" s="66" t="s">
        <v>21</v>
      </c>
      <c r="C122" s="235" t="s">
        <v>124</v>
      </c>
      <c r="D122" s="235"/>
      <c r="E122" s="235"/>
      <c r="F122" s="235"/>
      <c r="G122" s="235"/>
      <c r="H122" s="235"/>
      <c r="I122" s="235"/>
      <c r="J122" s="235"/>
      <c r="K122" s="235"/>
      <c r="L122" s="127"/>
      <c r="M122" s="127"/>
      <c r="N122" s="128"/>
      <c r="W122" s="15"/>
    </row>
    <row r="123" spans="2:25" s="14" customFormat="1" ht="5.0999999999999996" customHeight="1" x14ac:dyDescent="0.25">
      <c r="B123" s="230"/>
      <c r="C123" s="231"/>
      <c r="D123" s="231"/>
      <c r="E123" s="231"/>
      <c r="F123" s="231"/>
      <c r="G123" s="231"/>
      <c r="H123" s="231"/>
      <c r="I123" s="231"/>
      <c r="J123" s="231"/>
      <c r="K123" s="231"/>
      <c r="L123" s="231"/>
      <c r="M123" s="231"/>
      <c r="N123" s="232"/>
    </row>
    <row r="124" spans="2:25" s="14" customFormat="1" ht="18" customHeight="1" x14ac:dyDescent="0.25">
      <c r="B124" s="65">
        <v>14</v>
      </c>
      <c r="C124" s="218" t="s">
        <v>125</v>
      </c>
      <c r="D124" s="219"/>
      <c r="E124" s="219"/>
      <c r="F124" s="219"/>
      <c r="G124" s="219"/>
      <c r="H124" s="219"/>
      <c r="I124" s="219"/>
      <c r="J124" s="219"/>
      <c r="K124" s="219"/>
      <c r="L124" s="219"/>
      <c r="M124" s="219"/>
      <c r="N124" s="220"/>
    </row>
    <row r="125" spans="2:25" s="14" customFormat="1" ht="84.95" customHeight="1" x14ac:dyDescent="0.25">
      <c r="B125" s="66" t="s">
        <v>15</v>
      </c>
      <c r="C125" s="233"/>
      <c r="D125" s="234"/>
      <c r="E125" s="234"/>
      <c r="F125" s="224" t="s">
        <v>126</v>
      </c>
      <c r="G125" s="225"/>
      <c r="H125" s="225"/>
      <c r="I125" s="225"/>
      <c r="J125" s="225"/>
      <c r="K125" s="226"/>
      <c r="L125" s="127"/>
      <c r="M125" s="127"/>
      <c r="N125" s="128"/>
    </row>
    <row r="126" spans="2:25" s="16" customFormat="1" ht="5.25" customHeight="1" x14ac:dyDescent="0.25">
      <c r="B126" s="227"/>
      <c r="C126" s="228"/>
      <c r="D126" s="228"/>
      <c r="E126" s="228"/>
      <c r="F126" s="228"/>
      <c r="G126" s="228"/>
      <c r="H126" s="228"/>
      <c r="I126" s="228"/>
      <c r="J126" s="228"/>
      <c r="K126" s="228"/>
      <c r="L126" s="228"/>
      <c r="M126" s="228"/>
      <c r="N126" s="229"/>
    </row>
    <row r="127" spans="2:25" s="14" customFormat="1" ht="18" customHeight="1" x14ac:dyDescent="0.25">
      <c r="B127" s="65">
        <v>15</v>
      </c>
      <c r="C127" s="218" t="s">
        <v>127</v>
      </c>
      <c r="D127" s="219"/>
      <c r="E127" s="219"/>
      <c r="F127" s="219"/>
      <c r="G127" s="219"/>
      <c r="H127" s="219"/>
      <c r="I127" s="219"/>
      <c r="J127" s="219"/>
      <c r="K127" s="219"/>
      <c r="L127" s="219"/>
      <c r="M127" s="219"/>
      <c r="N127" s="220"/>
    </row>
    <row r="128" spans="2:25" s="14" customFormat="1" ht="103.5" customHeight="1" x14ac:dyDescent="0.25">
      <c r="B128" s="73" t="s">
        <v>15</v>
      </c>
      <c r="C128" s="221" t="s">
        <v>128</v>
      </c>
      <c r="D128" s="222"/>
      <c r="E128" s="223"/>
      <c r="F128" s="224" t="s">
        <v>129</v>
      </c>
      <c r="G128" s="225"/>
      <c r="H128" s="225"/>
      <c r="I128" s="225"/>
      <c r="J128" s="225"/>
      <c r="K128" s="226"/>
      <c r="L128" s="127"/>
      <c r="M128" s="127"/>
      <c r="N128" s="128"/>
    </row>
    <row r="129" spans="2:14" s="14" customFormat="1" ht="24" customHeight="1" x14ac:dyDescent="0.25">
      <c r="B129" s="65">
        <v>16</v>
      </c>
      <c r="C129" s="218" t="s">
        <v>130</v>
      </c>
      <c r="D129" s="219"/>
      <c r="E129" s="219"/>
      <c r="F129" s="219"/>
      <c r="G129" s="219"/>
      <c r="H129" s="219"/>
      <c r="I129" s="219"/>
      <c r="J129" s="219"/>
      <c r="K129" s="219"/>
      <c r="L129" s="219"/>
      <c r="M129" s="219"/>
      <c r="N129" s="220"/>
    </row>
    <row r="130" spans="2:14" s="14" customFormat="1" ht="101.25" customHeight="1" x14ac:dyDescent="0.25">
      <c r="B130" s="73" t="s">
        <v>15</v>
      </c>
      <c r="C130" s="221" t="s">
        <v>131</v>
      </c>
      <c r="D130" s="222"/>
      <c r="E130" s="223"/>
      <c r="F130" s="224" t="s">
        <v>132</v>
      </c>
      <c r="G130" s="225"/>
      <c r="H130" s="225"/>
      <c r="I130" s="225"/>
      <c r="J130" s="225"/>
      <c r="K130" s="226"/>
      <c r="L130" s="127"/>
      <c r="M130" s="127"/>
      <c r="N130" s="128"/>
    </row>
    <row r="131" spans="2:14" s="15" customFormat="1" ht="3.75" customHeight="1" x14ac:dyDescent="0.25">
      <c r="B131" s="206"/>
      <c r="C131" s="207"/>
      <c r="D131" s="207"/>
      <c r="E131" s="207"/>
      <c r="F131" s="207"/>
      <c r="G131" s="207"/>
      <c r="H131" s="207"/>
      <c r="I131" s="207"/>
      <c r="J131" s="207"/>
      <c r="K131" s="207"/>
      <c r="L131" s="207"/>
      <c r="M131" s="207"/>
      <c r="N131" s="208"/>
    </row>
    <row r="132" spans="2:14" ht="18" customHeight="1" x14ac:dyDescent="0.25">
      <c r="B132" s="209" t="s">
        <v>133</v>
      </c>
      <c r="C132" s="210"/>
      <c r="D132" s="210"/>
      <c r="E132" s="210"/>
      <c r="F132" s="210"/>
      <c r="G132" s="210"/>
      <c r="H132" s="210"/>
      <c r="I132" s="210"/>
      <c r="J132" s="210"/>
      <c r="K132" s="210"/>
      <c r="L132" s="210"/>
      <c r="M132" s="210"/>
      <c r="N132" s="211"/>
    </row>
    <row r="133" spans="2:14" ht="37.5" customHeight="1" thickBot="1" x14ac:dyDescent="0.3">
      <c r="B133" s="78">
        <v>1</v>
      </c>
      <c r="C133" s="212"/>
      <c r="D133" s="213"/>
      <c r="E133" s="213"/>
      <c r="F133" s="213"/>
      <c r="G133" s="213"/>
      <c r="H133" s="213"/>
      <c r="I133" s="213"/>
      <c r="J133" s="213"/>
      <c r="K133" s="213"/>
      <c r="L133" s="213"/>
      <c r="M133" s="213"/>
      <c r="N133" s="214"/>
    </row>
    <row r="134" spans="2:14" ht="4.5" customHeight="1" thickBot="1" x14ac:dyDescent="0.3">
      <c r="B134" s="50"/>
      <c r="C134" s="51"/>
      <c r="D134" s="51"/>
      <c r="E134" s="51"/>
      <c r="F134" s="51"/>
      <c r="G134" s="51"/>
      <c r="H134" s="51"/>
      <c r="I134" s="51"/>
      <c r="J134" s="51"/>
      <c r="K134" s="51"/>
      <c r="L134" s="51"/>
      <c r="M134" s="51"/>
      <c r="N134" s="51"/>
    </row>
    <row r="135" spans="2:14" ht="37.5" customHeight="1" thickBot="1" x14ac:dyDescent="0.3">
      <c r="B135" s="215" t="s">
        <v>134</v>
      </c>
      <c r="C135" s="216"/>
      <c r="D135" s="216"/>
      <c r="E135" s="216"/>
      <c r="F135" s="216"/>
      <c r="G135" s="216"/>
      <c r="H135" s="216"/>
      <c r="I135" s="216"/>
      <c r="J135" s="216"/>
      <c r="K135" s="216"/>
      <c r="L135" s="216"/>
      <c r="M135" s="216"/>
      <c r="N135" s="217"/>
    </row>
    <row r="136" spans="2:14" s="16" customFormat="1" ht="3.75" customHeight="1" thickBot="1" x14ac:dyDescent="0.3">
      <c r="B136" s="17"/>
      <c r="C136" s="18"/>
      <c r="D136" s="18"/>
      <c r="E136" s="18"/>
      <c r="F136" s="18"/>
      <c r="G136" s="18"/>
      <c r="H136" s="18"/>
      <c r="I136" s="18"/>
      <c r="J136" s="18"/>
      <c r="K136" s="18"/>
      <c r="L136" s="18"/>
      <c r="M136" s="18"/>
      <c r="N136" s="18"/>
    </row>
    <row r="137" spans="2:14" ht="51" customHeight="1" x14ac:dyDescent="0.25">
      <c r="B137" s="189" t="s">
        <v>135</v>
      </c>
      <c r="C137" s="190"/>
      <c r="D137" s="193" t="s">
        <v>136</v>
      </c>
      <c r="E137" s="195" t="s">
        <v>137</v>
      </c>
      <c r="F137" s="190"/>
      <c r="G137" s="195" t="s">
        <v>138</v>
      </c>
      <c r="H137" s="190"/>
      <c r="I137" s="197" t="s">
        <v>139</v>
      </c>
      <c r="J137" s="198"/>
      <c r="K137" s="199"/>
      <c r="L137" s="195" t="s">
        <v>140</v>
      </c>
      <c r="M137" s="200"/>
      <c r="N137" s="201"/>
    </row>
    <row r="138" spans="2:14" ht="24.75" customHeight="1" thickBot="1" x14ac:dyDescent="0.3">
      <c r="B138" s="191"/>
      <c r="C138" s="192"/>
      <c r="D138" s="194"/>
      <c r="E138" s="196"/>
      <c r="F138" s="192"/>
      <c r="G138" s="196"/>
      <c r="H138" s="192"/>
      <c r="I138" s="204" t="s">
        <v>141</v>
      </c>
      <c r="J138" s="205"/>
      <c r="K138" s="19" t="s">
        <v>142</v>
      </c>
      <c r="L138" s="196"/>
      <c r="M138" s="202"/>
      <c r="N138" s="203"/>
    </row>
    <row r="139" spans="2:14" s="22" customFormat="1" ht="21.75" customHeight="1" thickTop="1" x14ac:dyDescent="0.25">
      <c r="B139" s="180" t="s">
        <v>143</v>
      </c>
      <c r="C139" s="181"/>
      <c r="D139" s="20">
        <f>E139-0.3</f>
        <v>10.6</v>
      </c>
      <c r="E139" s="182">
        <v>10.9</v>
      </c>
      <c r="F139" s="183"/>
      <c r="G139" s="184">
        <v>10000</v>
      </c>
      <c r="H139" s="184"/>
      <c r="I139" s="185" t="s">
        <v>144</v>
      </c>
      <c r="J139" s="186"/>
      <c r="K139" s="21">
        <v>110</v>
      </c>
      <c r="L139" s="187" t="s">
        <v>145</v>
      </c>
      <c r="M139" s="187"/>
      <c r="N139" s="188"/>
    </row>
    <row r="140" spans="2:14" s="22" customFormat="1" ht="21.75" customHeight="1" x14ac:dyDescent="0.25">
      <c r="B140" s="135" t="s">
        <v>146</v>
      </c>
      <c r="C140" s="136"/>
      <c r="D140" s="20">
        <f t="shared" ref="D140:D153" si="0">E140-0.3</f>
        <v>10.6</v>
      </c>
      <c r="E140" s="137">
        <v>10.9</v>
      </c>
      <c r="F140" s="137"/>
      <c r="G140" s="138">
        <v>10000</v>
      </c>
      <c r="H140" s="138"/>
      <c r="I140" s="139" t="s">
        <v>144</v>
      </c>
      <c r="J140" s="140"/>
      <c r="K140" s="23">
        <v>110</v>
      </c>
      <c r="L140" s="143" t="s">
        <v>147</v>
      </c>
      <c r="M140" s="143"/>
      <c r="N140" s="144"/>
    </row>
    <row r="141" spans="2:14" s="22" customFormat="1" ht="21.75" customHeight="1" x14ac:dyDescent="0.25">
      <c r="B141" s="135">
        <v>2</v>
      </c>
      <c r="C141" s="136"/>
      <c r="D141" s="20">
        <f t="shared" si="0"/>
        <v>8.5</v>
      </c>
      <c r="E141" s="137">
        <v>8.8000000000000007</v>
      </c>
      <c r="F141" s="137"/>
      <c r="G141" s="138">
        <v>54000</v>
      </c>
      <c r="H141" s="138"/>
      <c r="I141" s="139" t="s">
        <v>144</v>
      </c>
      <c r="J141" s="140"/>
      <c r="K141" s="23">
        <v>170</v>
      </c>
      <c r="L141" s="175" t="s">
        <v>144</v>
      </c>
      <c r="M141" s="176"/>
      <c r="N141" s="177"/>
    </row>
    <row r="142" spans="2:14" s="22" customFormat="1" ht="21.75" customHeight="1" x14ac:dyDescent="0.25">
      <c r="B142" s="135">
        <v>3</v>
      </c>
      <c r="C142" s="136"/>
      <c r="D142" s="20">
        <f t="shared" si="0"/>
        <v>10.799999999999999</v>
      </c>
      <c r="E142" s="178">
        <v>11.1</v>
      </c>
      <c r="F142" s="178"/>
      <c r="G142" s="179">
        <v>50000</v>
      </c>
      <c r="H142" s="179"/>
      <c r="I142" s="139" t="s">
        <v>144</v>
      </c>
      <c r="J142" s="140"/>
      <c r="K142" s="24">
        <v>170</v>
      </c>
      <c r="L142" s="141" t="s">
        <v>148</v>
      </c>
      <c r="M142" s="141"/>
      <c r="N142" s="142"/>
    </row>
    <row r="143" spans="2:14" s="22" customFormat="1" ht="21.75" customHeight="1" x14ac:dyDescent="0.25">
      <c r="B143" s="135">
        <v>4</v>
      </c>
      <c r="C143" s="136"/>
      <c r="D143" s="20">
        <f t="shared" si="0"/>
        <v>11.6</v>
      </c>
      <c r="E143" s="137">
        <v>11.9</v>
      </c>
      <c r="F143" s="137"/>
      <c r="G143" s="138">
        <v>44000</v>
      </c>
      <c r="H143" s="138"/>
      <c r="I143" s="139"/>
      <c r="J143" s="140"/>
      <c r="K143" s="23">
        <v>190</v>
      </c>
      <c r="L143" s="143" t="s">
        <v>149</v>
      </c>
      <c r="M143" s="143"/>
      <c r="N143" s="144"/>
    </row>
    <row r="144" spans="2:14" s="22" customFormat="1" ht="21.75" customHeight="1" x14ac:dyDescent="0.25">
      <c r="B144" s="135">
        <v>5</v>
      </c>
      <c r="C144" s="136"/>
      <c r="D144" s="20">
        <f t="shared" si="0"/>
        <v>12.6</v>
      </c>
      <c r="E144" s="137">
        <v>12.9</v>
      </c>
      <c r="F144" s="137"/>
      <c r="G144" s="138">
        <v>55000</v>
      </c>
      <c r="H144" s="138"/>
      <c r="I144" s="139">
        <v>70</v>
      </c>
      <c r="J144" s="140"/>
      <c r="K144" s="23">
        <v>190</v>
      </c>
      <c r="L144" s="143" t="s">
        <v>150</v>
      </c>
      <c r="M144" s="143"/>
      <c r="N144" s="144"/>
    </row>
    <row r="145" spans="2:24" s="22" customFormat="1" ht="37.5" customHeight="1" x14ac:dyDescent="0.25">
      <c r="B145" s="173">
        <v>6</v>
      </c>
      <c r="C145" s="174"/>
      <c r="D145" s="20">
        <f t="shared" si="0"/>
        <v>16.2</v>
      </c>
      <c r="E145" s="137">
        <v>16.5</v>
      </c>
      <c r="F145" s="137"/>
      <c r="G145" s="145">
        <v>193000</v>
      </c>
      <c r="H145" s="138"/>
      <c r="I145" s="139">
        <v>120</v>
      </c>
      <c r="J145" s="140"/>
      <c r="K145" s="23">
        <v>275</v>
      </c>
      <c r="L145" s="141" t="s">
        <v>151</v>
      </c>
      <c r="M145" s="141"/>
      <c r="N145" s="142"/>
    </row>
    <row r="146" spans="2:24" s="22" customFormat="1" ht="21.75" customHeight="1" x14ac:dyDescent="0.25">
      <c r="B146" s="135">
        <v>7</v>
      </c>
      <c r="C146" s="136"/>
      <c r="D146" s="20">
        <f t="shared" si="0"/>
        <v>13.299999999999999</v>
      </c>
      <c r="E146" s="137">
        <v>13.6</v>
      </c>
      <c r="F146" s="137"/>
      <c r="G146" s="138">
        <v>100000</v>
      </c>
      <c r="H146" s="138"/>
      <c r="I146" s="139">
        <v>90</v>
      </c>
      <c r="J146" s="140"/>
      <c r="K146" s="23">
        <v>245</v>
      </c>
      <c r="L146" s="143" t="s">
        <v>152</v>
      </c>
      <c r="M146" s="143"/>
      <c r="N146" s="144"/>
    </row>
    <row r="147" spans="2:24" s="22" customFormat="1" ht="21.75" customHeight="1" x14ac:dyDescent="0.25">
      <c r="B147" s="135">
        <v>8</v>
      </c>
      <c r="C147" s="136"/>
      <c r="D147" s="20">
        <f t="shared" si="0"/>
        <v>16.099999999999998</v>
      </c>
      <c r="E147" s="137">
        <v>16.399999999999999</v>
      </c>
      <c r="F147" s="137"/>
      <c r="G147" s="138">
        <v>180000</v>
      </c>
      <c r="H147" s="138"/>
      <c r="I147" s="139">
        <v>90</v>
      </c>
      <c r="J147" s="140"/>
      <c r="K147" s="23">
        <v>275</v>
      </c>
      <c r="L147" s="143" t="s">
        <v>153</v>
      </c>
      <c r="M147" s="143"/>
      <c r="N147" s="144"/>
    </row>
    <row r="148" spans="2:24" s="22" customFormat="1" ht="47.45" customHeight="1" x14ac:dyDescent="0.25">
      <c r="B148" s="135">
        <v>9</v>
      </c>
      <c r="C148" s="136"/>
      <c r="D148" s="20">
        <f t="shared" si="0"/>
        <v>12.799999999999999</v>
      </c>
      <c r="E148" s="137">
        <v>13.1</v>
      </c>
      <c r="F148" s="137"/>
      <c r="G148" s="145">
        <v>65000</v>
      </c>
      <c r="H148" s="138"/>
      <c r="I148" s="139" t="s">
        <v>144</v>
      </c>
      <c r="J148" s="140"/>
      <c r="K148" s="23">
        <v>190</v>
      </c>
      <c r="L148" s="141" t="s">
        <v>154</v>
      </c>
      <c r="M148" s="141"/>
      <c r="N148" s="142"/>
    </row>
    <row r="149" spans="2:24" s="22" customFormat="1" ht="35.25" customHeight="1" x14ac:dyDescent="0.25">
      <c r="B149" s="135">
        <v>10</v>
      </c>
      <c r="C149" s="136"/>
      <c r="D149" s="20">
        <f t="shared" si="0"/>
        <v>15.2</v>
      </c>
      <c r="E149" s="137">
        <v>15.5</v>
      </c>
      <c r="F149" s="137"/>
      <c r="G149" s="138">
        <v>150000</v>
      </c>
      <c r="H149" s="138"/>
      <c r="I149" s="139">
        <v>90</v>
      </c>
      <c r="J149" s="140"/>
      <c r="K149" s="23">
        <v>265</v>
      </c>
      <c r="L149" s="141" t="s">
        <v>155</v>
      </c>
      <c r="M149" s="141"/>
      <c r="N149" s="142"/>
    </row>
    <row r="150" spans="2:24" s="22" customFormat="1" ht="21.75" customHeight="1" x14ac:dyDescent="0.25">
      <c r="B150" s="135">
        <v>11</v>
      </c>
      <c r="C150" s="136"/>
      <c r="D150" s="20">
        <f t="shared" si="0"/>
        <v>5.2</v>
      </c>
      <c r="E150" s="137">
        <v>5.5</v>
      </c>
      <c r="F150" s="137"/>
      <c r="G150" s="138">
        <v>8000</v>
      </c>
      <c r="H150" s="138"/>
      <c r="I150" s="139"/>
      <c r="J150" s="140"/>
      <c r="K150" s="23">
        <v>120</v>
      </c>
      <c r="L150" s="143" t="s">
        <v>156</v>
      </c>
      <c r="M150" s="143"/>
      <c r="N150" s="144"/>
    </row>
    <row r="151" spans="2:24" s="22" customFormat="1" ht="32.25" customHeight="1" x14ac:dyDescent="0.25">
      <c r="B151" s="173">
        <v>12</v>
      </c>
      <c r="C151" s="174"/>
      <c r="D151" s="337">
        <f>E151-0.3</f>
        <v>12.7</v>
      </c>
      <c r="E151" s="335">
        <v>13</v>
      </c>
      <c r="F151" s="336"/>
      <c r="G151" s="331">
        <v>10500</v>
      </c>
      <c r="H151" s="332"/>
      <c r="I151" s="120"/>
      <c r="J151" s="121"/>
      <c r="K151" s="119">
        <v>120</v>
      </c>
      <c r="L151" s="141" t="s">
        <v>231</v>
      </c>
      <c r="M151" s="141"/>
      <c r="N151" s="142"/>
    </row>
    <row r="152" spans="2:24" s="22" customFormat="1" ht="31.5" customHeight="1" x14ac:dyDescent="0.25">
      <c r="B152" s="180"/>
      <c r="C152" s="181"/>
      <c r="D152" s="338"/>
      <c r="E152" s="182"/>
      <c r="F152" s="183"/>
      <c r="G152" s="333"/>
      <c r="H152" s="334"/>
      <c r="I152" s="122"/>
      <c r="J152" s="123"/>
      <c r="K152" s="124"/>
      <c r="L152" s="133" t="s">
        <v>229</v>
      </c>
      <c r="M152" s="133"/>
      <c r="N152" s="134"/>
      <c r="X152" s="88"/>
    </row>
    <row r="153" spans="2:24" s="22" customFormat="1" ht="21.75" customHeight="1" x14ac:dyDescent="0.25">
      <c r="B153" s="146">
        <v>13</v>
      </c>
      <c r="C153" s="147"/>
      <c r="D153" s="20">
        <f t="shared" si="0"/>
        <v>10.199999999999999</v>
      </c>
      <c r="E153" s="148">
        <v>10.5</v>
      </c>
      <c r="F153" s="149"/>
      <c r="G153" s="150">
        <v>21500</v>
      </c>
      <c r="H153" s="151"/>
      <c r="I153" s="139">
        <v>98</v>
      </c>
      <c r="J153" s="140"/>
      <c r="K153" s="23">
        <v>155</v>
      </c>
      <c r="L153" s="152" t="s">
        <v>157</v>
      </c>
      <c r="M153" s="153"/>
      <c r="N153" s="154"/>
    </row>
    <row r="154" spans="2:24" s="22" customFormat="1" ht="21.75" customHeight="1" thickBot="1" x14ac:dyDescent="0.3">
      <c r="B154" s="161" t="s">
        <v>158</v>
      </c>
      <c r="C154" s="162"/>
      <c r="D154" s="25">
        <v>23.5</v>
      </c>
      <c r="E154" s="163">
        <v>24.5</v>
      </c>
      <c r="F154" s="163"/>
      <c r="G154" s="164">
        <v>355000</v>
      </c>
      <c r="H154" s="164"/>
      <c r="I154" s="165">
        <v>235</v>
      </c>
      <c r="J154" s="166"/>
      <c r="K154" s="26">
        <v>345</v>
      </c>
      <c r="L154" s="167" t="s">
        <v>144</v>
      </c>
      <c r="M154" s="168"/>
      <c r="N154" s="169"/>
    </row>
    <row r="155" spans="2:24" s="22" customFormat="1" ht="5.25" customHeight="1" thickBot="1" x14ac:dyDescent="0.3">
      <c r="B155" s="17"/>
      <c r="C155" s="17"/>
      <c r="D155" s="27"/>
      <c r="E155" s="27"/>
      <c r="F155" s="27"/>
      <c r="G155" s="28"/>
      <c r="H155" s="28"/>
      <c r="I155" s="29"/>
      <c r="J155" s="29"/>
      <c r="K155" s="29"/>
      <c r="L155" s="29"/>
      <c r="M155" s="29"/>
      <c r="N155" s="29"/>
    </row>
    <row r="156" spans="2:24" ht="55.5" customHeight="1" thickBot="1" x14ac:dyDescent="0.3">
      <c r="B156" s="170" t="s">
        <v>159</v>
      </c>
      <c r="C156" s="171"/>
      <c r="D156" s="171"/>
      <c r="E156" s="171"/>
      <c r="F156" s="171"/>
      <c r="G156" s="171"/>
      <c r="H156" s="171"/>
      <c r="I156" s="171"/>
      <c r="J156" s="171"/>
      <c r="K156" s="171"/>
      <c r="L156" s="171"/>
      <c r="M156" s="171"/>
      <c r="N156" s="172"/>
    </row>
    <row r="157" spans="2:24" s="16" customFormat="1" ht="6" customHeight="1" thickBot="1" x14ac:dyDescent="0.3">
      <c r="B157" s="17"/>
      <c r="C157" s="18"/>
      <c r="D157" s="18"/>
      <c r="E157" s="18"/>
      <c r="F157" s="18"/>
      <c r="G157" s="18"/>
      <c r="H157" s="18"/>
      <c r="I157" s="18"/>
      <c r="J157" s="18"/>
      <c r="K157" s="18"/>
      <c r="L157" s="18"/>
      <c r="M157" s="18"/>
      <c r="N157" s="18"/>
    </row>
    <row r="158" spans="2:24" ht="18" customHeight="1" x14ac:dyDescent="0.25">
      <c r="B158" s="155" t="s">
        <v>160</v>
      </c>
      <c r="C158" s="156"/>
      <c r="D158" s="156"/>
      <c r="E158" s="156"/>
      <c r="F158" s="157">
        <v>45292</v>
      </c>
      <c r="G158" s="157"/>
      <c r="H158" s="157"/>
      <c r="I158" s="157"/>
      <c r="J158" s="157"/>
      <c r="K158" s="44"/>
      <c r="L158" s="45"/>
      <c r="M158" s="45"/>
      <c r="N158" s="46"/>
    </row>
    <row r="159" spans="2:24" ht="18" customHeight="1" thickBot="1" x14ac:dyDescent="0.3">
      <c r="B159" s="158" t="s">
        <v>161</v>
      </c>
      <c r="C159" s="159"/>
      <c r="D159" s="159"/>
      <c r="E159" s="47"/>
      <c r="F159" s="160">
        <v>44501</v>
      </c>
      <c r="G159" s="160"/>
      <c r="H159" s="160"/>
      <c r="I159" s="160"/>
      <c r="J159" s="160"/>
      <c r="K159" s="47"/>
      <c r="L159" s="48"/>
      <c r="M159" s="48"/>
      <c r="N159" s="49"/>
    </row>
  </sheetData>
  <sheetProtection algorithmName="SHA-512" hashValue="/UYD3okR6IVsYckqau87x7EIJcHbF4PZU8/W4ZNVbeRDuSCCBtpLCp3EbcBprXTQehIttlcYzi5SoGcaqVm/Uw==" saltValue="QHgdktZpVdzIeEWiuOO0vA==" spinCount="100000" sheet="1" objects="1" scenarios="1"/>
  <dataConsolidate/>
  <mergeCells count="298">
    <mergeCell ref="L151:N151"/>
    <mergeCell ref="W105:Y105"/>
    <mergeCell ref="W109:Y109"/>
    <mergeCell ref="W41:Y41"/>
    <mergeCell ref="C31:K31"/>
    <mergeCell ref="L31:N31"/>
    <mergeCell ref="G151:H152"/>
    <mergeCell ref="E151:F152"/>
    <mergeCell ref="D151:D152"/>
    <mergeCell ref="B151:C152"/>
    <mergeCell ref="C34:K34"/>
    <mergeCell ref="L34:N34"/>
    <mergeCell ref="C35:K35"/>
    <mergeCell ref="L35:N35"/>
    <mergeCell ref="C33:K33"/>
    <mergeCell ref="L33:N33"/>
    <mergeCell ref="B38:B40"/>
    <mergeCell ref="C38:G40"/>
    <mergeCell ref="H38:K38"/>
    <mergeCell ref="L38:N38"/>
    <mergeCell ref="H39:K39"/>
    <mergeCell ref="L39:N39"/>
    <mergeCell ref="C44:N44"/>
    <mergeCell ref="C45:N45"/>
    <mergeCell ref="C21:K21"/>
    <mergeCell ref="L21:M21"/>
    <mergeCell ref="C22:K22"/>
    <mergeCell ref="L22:M22"/>
    <mergeCell ref="B2:N2"/>
    <mergeCell ref="B3:N3"/>
    <mergeCell ref="B4:C4"/>
    <mergeCell ref="D4:G4"/>
    <mergeCell ref="L4:M4"/>
    <mergeCell ref="C18:N18"/>
    <mergeCell ref="C19:K19"/>
    <mergeCell ref="C20:K20"/>
    <mergeCell ref="B5:N5"/>
    <mergeCell ref="B6:N6"/>
    <mergeCell ref="C7:N7"/>
    <mergeCell ref="C9:N9"/>
    <mergeCell ref="C11:N11"/>
    <mergeCell ref="L19:M19"/>
    <mergeCell ref="L20:M20"/>
    <mergeCell ref="C27:K27"/>
    <mergeCell ref="L27:N27"/>
    <mergeCell ref="C28:K28"/>
    <mergeCell ref="L28:M28"/>
    <mergeCell ref="C23:K23"/>
    <mergeCell ref="L23:N23"/>
    <mergeCell ref="C24:K24"/>
    <mergeCell ref="L24:N24"/>
    <mergeCell ref="B25:N25"/>
    <mergeCell ref="C26:N26"/>
    <mergeCell ref="C29:K29"/>
    <mergeCell ref="L29:M29"/>
    <mergeCell ref="C30:K30"/>
    <mergeCell ref="L30:N30"/>
    <mergeCell ref="C32:K32"/>
    <mergeCell ref="L32:N32"/>
    <mergeCell ref="C36:K36"/>
    <mergeCell ref="L36:N36"/>
    <mergeCell ref="C37:K37"/>
    <mergeCell ref="L37:N37"/>
    <mergeCell ref="C46:K46"/>
    <mergeCell ref="M46:N46"/>
    <mergeCell ref="C47:K47"/>
    <mergeCell ref="M47:N47"/>
    <mergeCell ref="B43:N43"/>
    <mergeCell ref="H40:K40"/>
    <mergeCell ref="L40:N40"/>
    <mergeCell ref="C41:K41"/>
    <mergeCell ref="L41:N41"/>
    <mergeCell ref="C42:K42"/>
    <mergeCell ref="L42:N42"/>
    <mergeCell ref="C54:E54"/>
    <mergeCell ref="F54:K54"/>
    <mergeCell ref="L54:N54"/>
    <mergeCell ref="C51:K51"/>
    <mergeCell ref="M51:N51"/>
    <mergeCell ref="B52:N52"/>
    <mergeCell ref="C53:N53"/>
    <mergeCell ref="C48:K48"/>
    <mergeCell ref="M48:N48"/>
    <mergeCell ref="C49:K49"/>
    <mergeCell ref="M49:N49"/>
    <mergeCell ref="C50:K50"/>
    <mergeCell ref="M50:N50"/>
    <mergeCell ref="C59:K59"/>
    <mergeCell ref="L59:N59"/>
    <mergeCell ref="C60:K60"/>
    <mergeCell ref="L60:N60"/>
    <mergeCell ref="C61:K61"/>
    <mergeCell ref="L61:N61"/>
    <mergeCell ref="C56:N56"/>
    <mergeCell ref="C57:K57"/>
    <mergeCell ref="L57:N57"/>
    <mergeCell ref="C58:K58"/>
    <mergeCell ref="L58:N58"/>
    <mergeCell ref="C67:K67"/>
    <mergeCell ref="L67:N67"/>
    <mergeCell ref="C68:K68"/>
    <mergeCell ref="L68:N68"/>
    <mergeCell ref="C70:K70"/>
    <mergeCell ref="C62:K62"/>
    <mergeCell ref="L62:N62"/>
    <mergeCell ref="B64:N64"/>
    <mergeCell ref="C65:N65"/>
    <mergeCell ref="C66:K66"/>
    <mergeCell ref="L66:N66"/>
    <mergeCell ref="C63:K63"/>
    <mergeCell ref="L63:N63"/>
    <mergeCell ref="C81:N81"/>
    <mergeCell ref="C82:K82"/>
    <mergeCell ref="L82:N82"/>
    <mergeCell ref="C79:K79"/>
    <mergeCell ref="L79:N79"/>
    <mergeCell ref="B80:N80"/>
    <mergeCell ref="B71:N71"/>
    <mergeCell ref="C75:N75"/>
    <mergeCell ref="C76:N76"/>
    <mergeCell ref="C77:K77"/>
    <mergeCell ref="L77:N77"/>
    <mergeCell ref="C78:K78"/>
    <mergeCell ref="L78:N78"/>
    <mergeCell ref="C73:K73"/>
    <mergeCell ref="L73:N73"/>
    <mergeCell ref="C72:N72"/>
    <mergeCell ref="C87:K87"/>
    <mergeCell ref="L87:N87"/>
    <mergeCell ref="C88:K88"/>
    <mergeCell ref="L88:N88"/>
    <mergeCell ref="C89:K89"/>
    <mergeCell ref="L89:N89"/>
    <mergeCell ref="C83:K83"/>
    <mergeCell ref="L83:N83"/>
    <mergeCell ref="B84:N84"/>
    <mergeCell ref="C85:N85"/>
    <mergeCell ref="C86:K86"/>
    <mergeCell ref="L86:N86"/>
    <mergeCell ref="C95:K95"/>
    <mergeCell ref="L95:N95"/>
    <mergeCell ref="B96:N96"/>
    <mergeCell ref="C97:N97"/>
    <mergeCell ref="C90:K90"/>
    <mergeCell ref="L90:N90"/>
    <mergeCell ref="B91:N91"/>
    <mergeCell ref="C92:N92"/>
    <mergeCell ref="C93:N93"/>
    <mergeCell ref="C94:K94"/>
    <mergeCell ref="L94:N94"/>
    <mergeCell ref="C101:K101"/>
    <mergeCell ref="L101:N101"/>
    <mergeCell ref="B102:N102"/>
    <mergeCell ref="C103:N103"/>
    <mergeCell ref="C104:N104"/>
    <mergeCell ref="C105:K105"/>
    <mergeCell ref="L105:N105"/>
    <mergeCell ref="C98:K98"/>
    <mergeCell ref="L98:N98"/>
    <mergeCell ref="C99:K99"/>
    <mergeCell ref="L99:N99"/>
    <mergeCell ref="C100:K100"/>
    <mergeCell ref="L100:N100"/>
    <mergeCell ref="C110:K110"/>
    <mergeCell ref="L110:N110"/>
    <mergeCell ref="C111:K111"/>
    <mergeCell ref="L111:N111"/>
    <mergeCell ref="C112:K112"/>
    <mergeCell ref="L112:N112"/>
    <mergeCell ref="C106:K106"/>
    <mergeCell ref="L106:N106"/>
    <mergeCell ref="C107:K107"/>
    <mergeCell ref="L107:N107"/>
    <mergeCell ref="C108:N108"/>
    <mergeCell ref="C109:K109"/>
    <mergeCell ref="L109:N109"/>
    <mergeCell ref="C117:K117"/>
    <mergeCell ref="L117:N117"/>
    <mergeCell ref="B118:N118"/>
    <mergeCell ref="C119:N119"/>
    <mergeCell ref="B113:N113"/>
    <mergeCell ref="C114:N114"/>
    <mergeCell ref="C115:K115"/>
    <mergeCell ref="L115:N115"/>
    <mergeCell ref="C116:K116"/>
    <mergeCell ref="L116:N116"/>
    <mergeCell ref="B123:N123"/>
    <mergeCell ref="C124:N124"/>
    <mergeCell ref="C125:E125"/>
    <mergeCell ref="C122:K122"/>
    <mergeCell ref="L122:N122"/>
    <mergeCell ref="F125:K125"/>
    <mergeCell ref="L125:N125"/>
    <mergeCell ref="C120:K120"/>
    <mergeCell ref="L120:N120"/>
    <mergeCell ref="C121:K121"/>
    <mergeCell ref="L121:N121"/>
    <mergeCell ref="C129:N129"/>
    <mergeCell ref="C130:E130"/>
    <mergeCell ref="F130:K130"/>
    <mergeCell ref="L130:N130"/>
    <mergeCell ref="B126:N126"/>
    <mergeCell ref="C127:N127"/>
    <mergeCell ref="C128:E128"/>
    <mergeCell ref="F128:K128"/>
    <mergeCell ref="L128:N128"/>
    <mergeCell ref="B137:C138"/>
    <mergeCell ref="D137:D138"/>
    <mergeCell ref="E137:F138"/>
    <mergeCell ref="G137:H138"/>
    <mergeCell ref="I137:K137"/>
    <mergeCell ref="L137:N138"/>
    <mergeCell ref="I138:J138"/>
    <mergeCell ref="B131:N131"/>
    <mergeCell ref="B132:N132"/>
    <mergeCell ref="C133:N133"/>
    <mergeCell ref="B135:N135"/>
    <mergeCell ref="B139:C139"/>
    <mergeCell ref="E139:F139"/>
    <mergeCell ref="G139:H139"/>
    <mergeCell ref="I139:J139"/>
    <mergeCell ref="L139:N139"/>
    <mergeCell ref="B140:C140"/>
    <mergeCell ref="E140:F140"/>
    <mergeCell ref="G140:H140"/>
    <mergeCell ref="I140:J140"/>
    <mergeCell ref="L140:N140"/>
    <mergeCell ref="B141:C141"/>
    <mergeCell ref="E141:F141"/>
    <mergeCell ref="G141:H141"/>
    <mergeCell ref="I141:J141"/>
    <mergeCell ref="L141:N141"/>
    <mergeCell ref="B142:C142"/>
    <mergeCell ref="E142:F142"/>
    <mergeCell ref="G142:H142"/>
    <mergeCell ref="I142:J142"/>
    <mergeCell ref="L142:N142"/>
    <mergeCell ref="B143:C143"/>
    <mergeCell ref="E143:F143"/>
    <mergeCell ref="G143:H143"/>
    <mergeCell ref="I143:J143"/>
    <mergeCell ref="L143:N143"/>
    <mergeCell ref="B144:C144"/>
    <mergeCell ref="E144:F144"/>
    <mergeCell ref="G144:H144"/>
    <mergeCell ref="I144:J144"/>
    <mergeCell ref="L144:N144"/>
    <mergeCell ref="I148:J148"/>
    <mergeCell ref="L148:N148"/>
    <mergeCell ref="B145:C145"/>
    <mergeCell ref="E145:F145"/>
    <mergeCell ref="G145:H145"/>
    <mergeCell ref="I145:J145"/>
    <mergeCell ref="L145:N145"/>
    <mergeCell ref="B146:C146"/>
    <mergeCell ref="E146:F146"/>
    <mergeCell ref="G146:H146"/>
    <mergeCell ref="I146:J146"/>
    <mergeCell ref="L146:N146"/>
    <mergeCell ref="B153:C153"/>
    <mergeCell ref="E153:F153"/>
    <mergeCell ref="G153:H153"/>
    <mergeCell ref="I153:J153"/>
    <mergeCell ref="L153:N153"/>
    <mergeCell ref="B158:E158"/>
    <mergeCell ref="F158:J158"/>
    <mergeCell ref="B159:D159"/>
    <mergeCell ref="F159:J159"/>
    <mergeCell ref="B154:C154"/>
    <mergeCell ref="E154:F154"/>
    <mergeCell ref="G154:H154"/>
    <mergeCell ref="I154:J154"/>
    <mergeCell ref="L154:N154"/>
    <mergeCell ref="B156:N156"/>
    <mergeCell ref="W82:Y82"/>
    <mergeCell ref="W117:Y117"/>
    <mergeCell ref="L69:N69"/>
    <mergeCell ref="C69:K69"/>
    <mergeCell ref="L70:M70"/>
    <mergeCell ref="L152:N152"/>
    <mergeCell ref="B149:C149"/>
    <mergeCell ref="E149:F149"/>
    <mergeCell ref="G149:H149"/>
    <mergeCell ref="I149:J149"/>
    <mergeCell ref="L149:N149"/>
    <mergeCell ref="B150:C150"/>
    <mergeCell ref="E150:F150"/>
    <mergeCell ref="G150:H150"/>
    <mergeCell ref="I150:J150"/>
    <mergeCell ref="L150:N150"/>
    <mergeCell ref="B147:C147"/>
    <mergeCell ref="E147:F147"/>
    <mergeCell ref="G147:H147"/>
    <mergeCell ref="I147:J147"/>
    <mergeCell ref="L147:N147"/>
    <mergeCell ref="B148:C148"/>
    <mergeCell ref="E148:F148"/>
    <mergeCell ref="G148:H148"/>
  </mergeCells>
  <conditionalFormatting sqref="L42:N42 L60:N60 L67:N67 L110:N112 L54:N54 L63:N63 L94:N94 L106:N107 L98:N100">
    <cfRule type="cellIs" dxfId="103" priority="216" stopIfTrue="1" operator="equal">
      <formula>""</formula>
    </cfRule>
    <cfRule type="cellIs" dxfId="102" priority="217" stopIfTrue="1" operator="equal">
      <formula>"NO"</formula>
    </cfRule>
  </conditionalFormatting>
  <conditionalFormatting sqref="L117">
    <cfRule type="cellIs" dxfId="101" priority="176" stopIfTrue="1" operator="equal">
      <formula>""</formula>
    </cfRule>
  </conditionalFormatting>
  <conditionalFormatting sqref="L117:N117">
    <cfRule type="cellIs" dxfId="100" priority="173" operator="greaterThan">
      <formula>5</formula>
    </cfRule>
    <cfRule type="cellIs" dxfId="99" priority="174" operator="equal">
      <formula>5</formula>
    </cfRule>
  </conditionalFormatting>
  <conditionalFormatting sqref="L120:N120">
    <cfRule type="cellIs" dxfId="98" priority="165" operator="greaterThan">
      <formula>1</formula>
    </cfRule>
  </conditionalFormatting>
  <conditionalFormatting sqref="L94:N94 L98:N100 L106:N107 L110:N112 L121:N122">
    <cfRule type="cellIs" dxfId="97" priority="461" stopIfTrue="1" operator="equal">
      <formula>""</formula>
    </cfRule>
    <cfRule type="cellIs" dxfId="96" priority="462" stopIfTrue="1" operator="equal">
      <formula>$Q$94</formula>
    </cfRule>
  </conditionalFormatting>
  <conditionalFormatting sqref="L66:N66">
    <cfRule type="cellIs" dxfId="95" priority="152" stopIfTrue="1" operator="equal">
      <formula>""</formula>
    </cfRule>
    <cfRule type="cellIs" dxfId="94" priority="153" stopIfTrue="1" operator="equal">
      <formula>"NO"</formula>
    </cfRule>
  </conditionalFormatting>
  <conditionalFormatting sqref="L68:N68">
    <cfRule type="cellIs" dxfId="93" priority="150" stopIfTrue="1" operator="equal">
      <formula>""</formula>
    </cfRule>
    <cfRule type="cellIs" dxfId="92" priority="151" stopIfTrue="1" operator="equal">
      <formula>"NO"</formula>
    </cfRule>
  </conditionalFormatting>
  <conditionalFormatting sqref="L98:N100">
    <cfRule type="cellIs" dxfId="91" priority="147" stopIfTrue="1" operator="equal">
      <formula>""</formula>
    </cfRule>
  </conditionalFormatting>
  <conditionalFormatting sqref="L99:N99">
    <cfRule type="cellIs" dxfId="90" priority="144" stopIfTrue="1" operator="equal">
      <formula>""</formula>
    </cfRule>
  </conditionalFormatting>
  <conditionalFormatting sqref="L100:N100">
    <cfRule type="cellIs" dxfId="89" priority="141" stopIfTrue="1" operator="equal">
      <formula>""</formula>
    </cfRule>
  </conditionalFormatting>
  <conditionalFormatting sqref="L106:N106">
    <cfRule type="cellIs" dxfId="88" priority="138" stopIfTrue="1" operator="equal">
      <formula>""</formula>
    </cfRule>
  </conditionalFormatting>
  <conditionalFormatting sqref="L107:N107">
    <cfRule type="cellIs" dxfId="87" priority="135" stopIfTrue="1" operator="equal">
      <formula>""</formula>
    </cfRule>
  </conditionalFormatting>
  <conditionalFormatting sqref="L110:N110">
    <cfRule type="cellIs" dxfId="86" priority="132" stopIfTrue="1" operator="equal">
      <formula>""</formula>
    </cfRule>
  </conditionalFormatting>
  <conditionalFormatting sqref="L111:N111">
    <cfRule type="cellIs" dxfId="85" priority="129" stopIfTrue="1" operator="equal">
      <formula>""</formula>
    </cfRule>
  </conditionalFormatting>
  <conditionalFormatting sqref="L112:N112">
    <cfRule type="cellIs" dxfId="84" priority="126" stopIfTrue="1" operator="equal">
      <formula>""</formula>
    </cfRule>
  </conditionalFormatting>
  <conditionalFormatting sqref="L70:N70">
    <cfRule type="cellIs" dxfId="83" priority="92" stopIfTrue="1" operator="equal">
      <formula>""</formula>
    </cfRule>
  </conditionalFormatting>
  <conditionalFormatting sqref="W117:Y117">
    <cfRule type="containsText" dxfId="82" priority="98" operator="containsText" text="Please">
      <formula>NOT(ISERROR(SEARCH("Please",W117)))</formula>
    </cfRule>
  </conditionalFormatting>
  <conditionalFormatting sqref="L69:N69">
    <cfRule type="cellIs" dxfId="81" priority="87" stopIfTrue="1" operator="equal">
      <formula>""</formula>
    </cfRule>
  </conditionalFormatting>
  <conditionalFormatting sqref="L69:N69">
    <cfRule type="cellIs" dxfId="80" priority="88" stopIfTrue="1" operator="equal">
      <formula>""</formula>
    </cfRule>
    <cfRule type="cellIs" dxfId="79" priority="89" stopIfTrue="1" operator="equal">
      <formula>"NO"</formula>
    </cfRule>
  </conditionalFormatting>
  <conditionalFormatting sqref="L98:N100">
    <cfRule type="cellIs" dxfId="78" priority="84" stopIfTrue="1" operator="equal">
      <formula>""</formula>
    </cfRule>
  </conditionalFormatting>
  <conditionalFormatting sqref="L106:N106">
    <cfRule type="cellIs" dxfId="77" priority="81" stopIfTrue="1" operator="equal">
      <formula>""</formula>
    </cfRule>
  </conditionalFormatting>
  <conditionalFormatting sqref="L106:N106">
    <cfRule type="cellIs" dxfId="76" priority="80" stopIfTrue="1" operator="equal">
      <formula>""</formula>
    </cfRule>
  </conditionalFormatting>
  <conditionalFormatting sqref="L107:N107">
    <cfRule type="cellIs" dxfId="75" priority="77" stopIfTrue="1" operator="equal">
      <formula>""</formula>
    </cfRule>
  </conditionalFormatting>
  <conditionalFormatting sqref="L107:N107">
    <cfRule type="cellIs" dxfId="74" priority="76" stopIfTrue="1" operator="equal">
      <formula>""</formula>
    </cfRule>
  </conditionalFormatting>
  <conditionalFormatting sqref="L110:N110">
    <cfRule type="cellIs" dxfId="73" priority="73" stopIfTrue="1" operator="equal">
      <formula>""</formula>
    </cfRule>
  </conditionalFormatting>
  <conditionalFormatting sqref="L110:N110">
    <cfRule type="cellIs" dxfId="72" priority="72" stopIfTrue="1" operator="equal">
      <formula>""</formula>
    </cfRule>
  </conditionalFormatting>
  <conditionalFormatting sqref="L111:N111">
    <cfRule type="cellIs" dxfId="71" priority="69" stopIfTrue="1" operator="equal">
      <formula>""</formula>
    </cfRule>
  </conditionalFormatting>
  <conditionalFormatting sqref="L111:N111">
    <cfRule type="cellIs" dxfId="70" priority="68" stopIfTrue="1" operator="equal">
      <formula>""</formula>
    </cfRule>
  </conditionalFormatting>
  <conditionalFormatting sqref="L112:N112">
    <cfRule type="cellIs" dxfId="69" priority="65" stopIfTrue="1" operator="equal">
      <formula>""</formula>
    </cfRule>
  </conditionalFormatting>
  <conditionalFormatting sqref="L112:N112">
    <cfRule type="cellIs" dxfId="68" priority="64" stopIfTrue="1" operator="equal">
      <formula>""</formula>
    </cfRule>
  </conditionalFormatting>
  <conditionalFormatting sqref="L79:N79">
    <cfRule type="cellIs" dxfId="67" priority="62" stopIfTrue="1" operator="equal">
      <formula>""</formula>
    </cfRule>
    <cfRule type="cellIs" dxfId="66" priority="63" stopIfTrue="1" operator="equal">
      <formula>"YES"</formula>
    </cfRule>
  </conditionalFormatting>
  <conditionalFormatting sqref="L121:N121">
    <cfRule type="containsText" dxfId="65" priority="38" operator="containsText" text="NO">
      <formula>NOT(ISERROR(SEARCH("NO",L121)))</formula>
    </cfRule>
    <cfRule type="containsText" dxfId="64" priority="39" operator="containsText" text="YES">
      <formula>NOT(ISERROR(SEARCH("YES",L121)))</formula>
    </cfRule>
    <cfRule type="containsText" dxfId="63" priority="40" operator="containsText" text="YES">
      <formula>NOT(ISERROR(SEARCH("YES",L121)))</formula>
    </cfRule>
    <cfRule type="containsText" dxfId="62" priority="41" operator="containsText" text="NO">
      <formula>NOT(ISERROR(SEARCH("NO",L121)))</formula>
    </cfRule>
    <cfRule type="containsText" dxfId="61" priority="42" operator="containsText" text="NO">
      <formula>NOT(ISERROR(SEARCH("NO",L121)))</formula>
    </cfRule>
    <cfRule type="cellIs" dxfId="60" priority="60" stopIfTrue="1" operator="equal">
      <formula>""</formula>
    </cfRule>
    <cfRule type="cellIs" dxfId="59" priority="61" stopIfTrue="1" operator="equal">
      <formula>"NO"</formula>
    </cfRule>
  </conditionalFormatting>
  <conditionalFormatting sqref="L121:N121">
    <cfRule type="cellIs" dxfId="58" priority="57" stopIfTrue="1" operator="equal">
      <formula>""</formula>
    </cfRule>
  </conditionalFormatting>
  <conditionalFormatting sqref="L121:N121">
    <cfRule type="cellIs" dxfId="57" priority="56" stopIfTrue="1" operator="equal">
      <formula>""</formula>
    </cfRule>
  </conditionalFormatting>
  <conditionalFormatting sqref="L122:N122">
    <cfRule type="containsText" dxfId="56" priority="43" operator="containsText" text="YES">
      <formula>NOT(ISERROR(SEARCH("YES",L122)))</formula>
    </cfRule>
    <cfRule type="containsText" dxfId="55" priority="44" operator="containsText" text="NO">
      <formula>NOT(ISERROR(SEARCH("NO",L122)))</formula>
    </cfRule>
    <cfRule type="containsText" dxfId="54" priority="45" operator="containsText" text="YES">
      <formula>NOT(ISERROR(SEARCH("YES",L122)))</formula>
    </cfRule>
    <cfRule type="cellIs" dxfId="53" priority="54" stopIfTrue="1" operator="equal">
      <formula>""</formula>
    </cfRule>
    <cfRule type="cellIs" dxfId="52" priority="55" stopIfTrue="1" operator="equal">
      <formula>"NO"</formula>
    </cfRule>
  </conditionalFormatting>
  <conditionalFormatting sqref="L122:N122">
    <cfRule type="cellIs" dxfId="51" priority="51" stopIfTrue="1" operator="equal">
      <formula>""</formula>
    </cfRule>
  </conditionalFormatting>
  <conditionalFormatting sqref="L122:N122">
    <cfRule type="cellIs" dxfId="50" priority="50" stopIfTrue="1" operator="equal">
      <formula>""</formula>
    </cfRule>
  </conditionalFormatting>
  <conditionalFormatting sqref="L125:N125">
    <cfRule type="cellIs" dxfId="49" priority="47" stopIfTrue="1" operator="equal">
      <formula>""</formula>
    </cfRule>
  </conditionalFormatting>
  <conditionalFormatting sqref="L125:N125">
    <cfRule type="cellIs" dxfId="48" priority="48" stopIfTrue="1" operator="equal">
      <formula>""</formula>
    </cfRule>
    <cfRule type="cellIs" dxfId="47" priority="49" stopIfTrue="1" operator="equal">
      <formula>"NO"</formula>
    </cfRule>
  </conditionalFormatting>
  <conditionalFormatting sqref="B123:N123">
    <cfRule type="containsText" dxfId="46" priority="46" operator="containsText" text="YES">
      <formula>NOT(ISERROR(SEARCH("YES",B123)))</formula>
    </cfRule>
  </conditionalFormatting>
  <conditionalFormatting sqref="L74:N74">
    <cfRule type="cellIs" dxfId="45" priority="37" stopIfTrue="1" operator="equal">
      <formula>""</formula>
    </cfRule>
  </conditionalFormatting>
  <conditionalFormatting sqref="L74:N74">
    <cfRule type="cellIs" dxfId="44" priority="35" stopIfTrue="1" operator="equal">
      <formula>""</formula>
    </cfRule>
    <cfRule type="cellIs" dxfId="43" priority="36" stopIfTrue="1" operator="equal">
      <formula>"NO"</formula>
    </cfRule>
  </conditionalFormatting>
  <conditionalFormatting sqref="L73">
    <cfRule type="cellIs" dxfId="42" priority="34" stopIfTrue="1" operator="equal">
      <formula>""</formula>
    </cfRule>
  </conditionalFormatting>
  <conditionalFormatting sqref="L73:N73">
    <cfRule type="cellIs" dxfId="41" priority="27" operator="equal">
      <formula>$T$20</formula>
    </cfRule>
    <cfRule type="cellIs" dxfId="40" priority="29" operator="equal">
      <formula>$T$21</formula>
    </cfRule>
    <cfRule type="cellIs" dxfId="39" priority="30" operator="equal">
      <formula>$R$20</formula>
    </cfRule>
    <cfRule type="cellIs" dxfId="38" priority="31" operator="equal">
      <formula>$R$20</formula>
    </cfRule>
    <cfRule type="cellIs" dxfId="37" priority="32" operator="equal">
      <formula>$S$21</formula>
    </cfRule>
    <cfRule type="cellIs" dxfId="36" priority="33" operator="equal">
      <formula>$S$21</formula>
    </cfRule>
  </conditionalFormatting>
  <conditionalFormatting sqref="L116:N116">
    <cfRule type="cellIs" dxfId="35" priority="28" stopIfTrue="1" operator="equal">
      <formula>""</formula>
    </cfRule>
  </conditionalFormatting>
  <conditionalFormatting sqref="L46">
    <cfRule type="cellIs" dxfId="34" priority="26" operator="equal">
      <formula>$R$21</formula>
    </cfRule>
  </conditionalFormatting>
  <conditionalFormatting sqref="L47">
    <cfRule type="cellIs" dxfId="33" priority="25" operator="equal">
      <formula>$R$21</formula>
    </cfRule>
  </conditionalFormatting>
  <conditionalFormatting sqref="L48">
    <cfRule type="cellIs" dxfId="32" priority="24" operator="equal">
      <formula>$R$21</formula>
    </cfRule>
  </conditionalFormatting>
  <conditionalFormatting sqref="L50">
    <cfRule type="cellIs" dxfId="31" priority="23" operator="equal">
      <formula>$R$21</formula>
    </cfRule>
  </conditionalFormatting>
  <conditionalFormatting sqref="L51">
    <cfRule type="cellIs" dxfId="30" priority="22" operator="equal">
      <formula>$R$21</formula>
    </cfRule>
  </conditionalFormatting>
  <conditionalFormatting sqref="L105:N105">
    <cfRule type="cellIs" dxfId="29" priority="20" operator="equal">
      <formula>$S$21</formula>
    </cfRule>
  </conditionalFormatting>
  <conditionalFormatting sqref="W105:Y105">
    <cfRule type="containsText" dxfId="28" priority="19" operator="containsText" text="Please">
      <formula>NOT(ISERROR(SEARCH("Please",W105)))</formula>
    </cfRule>
  </conditionalFormatting>
  <conditionalFormatting sqref="L109:N109">
    <cfRule type="cellIs" dxfId="27" priority="18" operator="equal">
      <formula>$S$21</formula>
    </cfRule>
  </conditionalFormatting>
  <conditionalFormatting sqref="W109:Y109">
    <cfRule type="containsText" dxfId="26" priority="17" operator="containsText" text="contact">
      <formula>NOT(ISERROR(SEARCH("contact",W109)))</formula>
    </cfRule>
  </conditionalFormatting>
  <conditionalFormatting sqref="S20:S22">
    <cfRule type="cellIs" dxfId="25" priority="14" operator="equal">
      <formula>$S$21</formula>
    </cfRule>
  </conditionalFormatting>
  <conditionalFormatting sqref="L82:N82">
    <cfRule type="cellIs" dxfId="24" priority="13" operator="equal">
      <formula>$S$21</formula>
    </cfRule>
  </conditionalFormatting>
  <conditionalFormatting sqref="W82:Y82">
    <cfRule type="containsText" dxfId="23" priority="12" operator="containsText" text="Please">
      <formula>NOT(ISERROR(SEARCH("Please",W82)))</formula>
    </cfRule>
  </conditionalFormatting>
  <conditionalFormatting sqref="L41:N41">
    <cfRule type="cellIs" dxfId="22" priority="9" operator="equal">
      <formula>$S$21</formula>
    </cfRule>
  </conditionalFormatting>
  <conditionalFormatting sqref="L32">
    <cfRule type="cellIs" dxfId="21" priority="6" stopIfTrue="1" operator="equal">
      <formula>""</formula>
    </cfRule>
    <cfRule type="cellIs" dxfId="20" priority="7" stopIfTrue="1" operator="equal">
      <formula>"NO"</formula>
    </cfRule>
  </conditionalFormatting>
  <conditionalFormatting sqref="L34:N34">
    <cfRule type="cellIs" dxfId="19" priority="4" stopIfTrue="1" operator="equal">
      <formula>""</formula>
    </cfRule>
    <cfRule type="cellIs" dxfId="18" priority="5" stopIfTrue="1" operator="equal">
      <formula>"NO"</formula>
    </cfRule>
  </conditionalFormatting>
  <conditionalFormatting sqref="W41:Y41">
    <cfRule type="containsText" dxfId="17" priority="3" operator="containsText" text="stowplan">
      <formula>NOT(ISERROR(SEARCH("stowplan",W41)))</formula>
    </cfRule>
  </conditionalFormatting>
  <conditionalFormatting sqref="L31:N31">
    <cfRule type="cellIs" dxfId="16" priority="2" operator="greaterThan">
      <formula>$R$23</formula>
    </cfRule>
    <cfRule type="cellIs" dxfId="15" priority="1" operator="equal">
      <formula>$R$24</formula>
    </cfRule>
  </conditionalFormatting>
  <dataValidations xWindow="975" yWindow="856" count="51">
    <dataValidation allowBlank="1" showInputMessage="1" showErrorMessage="1" promptTitle="Insert Date" prompt="&quot;dd-mm-yy&quot;" sqref="D4:G4" xr:uid="{5FA88A66-EB78-4E7C-A187-0A844839C349}"/>
    <dataValidation allowBlank="1" showInputMessage="1" showErrorMessage="1" promptTitle="Summer Draft" prompt="Numerical e.g. 6.5" sqref="L21:M21" xr:uid="{B6691C9E-8573-4162-8A95-6384C0993EB3}"/>
    <dataValidation allowBlank="1" showInputMessage="1" showErrorMessage="1" promptTitle="Flag" prompt="Free Text" sqref="L22:M22" xr:uid="{1D41A78E-E619-49A9-9C3F-F4446752BF73}"/>
    <dataValidation allowBlank="1" showInputMessage="1" showErrorMessage="1" promptTitle="SDWT" prompt="Numerical e.g. 6000" sqref="N21" xr:uid="{A840F456-310E-48A9-A383-CF76CA748E37}"/>
    <dataValidation allowBlank="1" showInputMessage="1" showErrorMessage="1" promptTitle="Call Sign" prompt="Free Text" sqref="N22" xr:uid="{8A03FB04-F8D5-4A2C-BCF2-63EE0727945B}"/>
    <dataValidation type="whole" errorStyle="warning" operator="greaterThanOrEqual" allowBlank="1" showInputMessage="1" showErrorMessage="1" errorTitle="INPUT ERROR" error="Please input a whole number O or more in ppm" promptTitle="H2S Level in PPM" prompt="Numerical e.g. 10" sqref="L117:N117" xr:uid="{F58606BF-5FCD-4A27-AE45-BE27A5AB3D03}">
      <formula1>0</formula1>
    </dataValidation>
    <dataValidation allowBlank="1" showInputMessage="1" showErrorMessage="1" promptTitle="Name of Vessel" prompt="Free Text" sqref="L19" xr:uid="{A840D027-375F-45FE-8D43-450409CCDB2D}"/>
    <dataValidation type="whole" allowBlank="1" showInputMessage="1" showErrorMessage="1" errorTitle="Input Error" error="Input Numerical Value" promptTitle="Year Built" prompt="Numerical e.g. 1979" sqref="L23:N23" xr:uid="{9A97FA04-D4FE-4855-91EA-5AE64E5FD738}">
      <formula1>0</formula1>
      <formula2>10000</formula2>
    </dataValidation>
    <dataValidation allowBlank="1" showInputMessage="1" showErrorMessage="1" promptTitle="Agent Details" prompt="Free Text" sqref="L24:N24" xr:uid="{3ABE8685-5B2C-4E1C-8F79-E743599BF972}"/>
    <dataValidation allowBlank="1" showInputMessage="1" showErrorMessage="1" promptTitle="Vessel's ETA" prompt="Insert as dd-mm-yy hh:mm e.g. 01-08-20 02:00" sqref="L27:N27" xr:uid="{9FBB5968-52EF-41BC-BCBD-028C2680FF1E}"/>
    <dataValidation allowBlank="1" showInputMessage="1" showErrorMessage="1" promptTitle="Arrival Draft" prompt="Numerical e.g. 6.5" sqref="L28:M28" xr:uid="{F3B3AA1A-59FF-4767-AE5A-66C396DD4DA6}"/>
    <dataValidation allowBlank="1" showInputMessage="1" showErrorMessage="1" promptTitle="Arrival Displacement" prompt="Numerical e.g. 6500" sqref="N28" xr:uid="{24B05C06-3476-4C43-812E-05E5E8DA3718}"/>
    <dataValidation allowBlank="1" showInputMessage="1" showErrorMessage="1" promptTitle="Departure Draft" prompt="Numerical e.g. 8.5" sqref="L29:M29" xr:uid="{0C772784-1227-431D-952B-EDC33FDD7966}"/>
    <dataValidation allowBlank="1" showInputMessage="1" showErrorMessage="1" promptTitle="Departure Displacement" prompt="Numerical e.g. 9000" sqref="N29" xr:uid="{F2A68DC6-B476-4769-A308-9FC07C11C6EB}"/>
    <dataValidation allowBlank="1" showInputMessage="1" showErrorMessage="1" promptTitle="Max Manifold Height" prompt="Numerical e.g. 7.0" sqref="L30" xr:uid="{0A09F4CC-5A56-4CFF-BA2E-174BA318AF52}"/>
    <dataValidation allowBlank="1" showInputMessage="1" showErrorMessage="1" promptTitle="BCM" prompt="Numerical e.g. 50.0" sqref="L33:N33" xr:uid="{AC46E2CD-C52E-4A03-AECE-A88CC04DEF8B}"/>
    <dataValidation allowBlank="1" showInputMessage="1" showErrorMessage="1" promptTitle="No. &amp; Size Manifolds &amp; Distance" prompt="Free Text" sqref="L35:N35" xr:uid="{FCB6DE5A-95E1-4D24-88E1-4A05B5AD2DC5}"/>
    <dataValidation allowBlank="1" showInputMessage="1" showErrorMessage="1" promptTitle="Max Rate per Line in m3/Hr" prompt="Numerical e.g. 500" sqref="L36:N36" xr:uid="{89618C83-32E4-421B-9AA9-A96F18380B4B}"/>
    <dataValidation allowBlank="1" showInputMessage="1" showErrorMessage="1" promptTitle="Max Rate per Grade in m3/Hr" prompt="Numerical e.g. 500" sqref="L37:N37" xr:uid="{23C54D3A-36B1-46E8-A92E-61D024F0B17F}"/>
    <dataValidation allowBlank="1" showInputMessage="1" showErrorMessage="1" promptTitle="Last Cargo" prompt="Free Text" sqref="L38:N38" xr:uid="{2051B291-7BBD-4CE6-9535-6D5631A35F28}"/>
    <dataValidation allowBlank="1" showInputMessage="1" showErrorMessage="1" promptTitle="Second Last Cargo" prompt="Free Text" sqref="L39:N39" xr:uid="{31F0C333-BB96-4648-93DB-C98F01C804FE}"/>
    <dataValidation allowBlank="1" showInputMessage="1" showErrorMessage="1" promptTitle="Third Last Cargo" prompt="Free Text" sqref="L40:N40" xr:uid="{248D7ADA-F2DE-4995-8F8B-268B9F0B60ED}"/>
    <dataValidation allowBlank="1" showInputMessage="1" showErrorMessage="1" promptTitle="Min Cargo Temperature" prompt="Numerical e.g. 30.0" sqref="L70:M70" xr:uid="{38947851-FBF7-403B-8855-8C9D9ECD9A5E}"/>
    <dataValidation allowBlank="1" showInputMessage="1" showErrorMessage="1" promptTitle="Max Cargo Temperature" prompt="Numerical e.g. 70.0" sqref="N70" xr:uid="{541D68E5-7BA0-48EA-93A1-57C1CB0AAAE8}"/>
    <dataValidation allowBlank="1" showInputMessage="1" showErrorMessage="1" promptTitle="OBQ Type &amp; Quantity" prompt="Free Text" sqref="L57:N57" xr:uid="{2F7D6CCA-3E86-47F5-B5A4-7867EB3A1FB0}"/>
    <dataValidation allowBlank="1" showInputMessage="1" showErrorMessage="1" promptTitle="Grade &amp; Quantity to Load" prompt="Free Text" sqref="L58:N58" xr:uid="{FC486254-569A-4A46-891C-2B2077870BFF}"/>
    <dataValidation allowBlank="1" showInputMessage="1" showErrorMessage="1" promptTitle="Cargo Restrictions" prompt="Free Text" sqref="L59:N59" xr:uid="{6E31E982-FE93-43F4-AE3A-135B3B19876A}"/>
    <dataValidation allowBlank="1" showInputMessage="1" showErrorMessage="1" promptTitle="If No, to Specify" prompt="Free Text" sqref="L61:N61 L68:N68" xr:uid="{748AEA63-31BD-46A3-8D49-6BFC44D089F6}"/>
    <dataValidation allowBlank="1" showInputMessage="1" showErrorMessage="1" promptTitle="Manifold Number for Each Grade" prompt="Free Text" sqref="L62:N62" xr:uid="{395D88AE-33AE-48C8-A81A-5D15C1574B21}"/>
    <dataValidation allowBlank="1" showInputMessage="1" showErrorMessage="1" promptTitle="Cargo Information" prompt="Free Text" sqref="L66:N66 L74:N74" xr:uid="{72806E42-3E95-4A1A-9659-B08BD67FBAB0}"/>
    <dataValidation allowBlank="1" showInputMessage="1" showErrorMessage="1" promptTitle="Onboard Cargo Details" prompt="Free Text" sqref="L77:N77" xr:uid="{6D05D449-4986-41B6-B776-1D640A6F049C}"/>
    <dataValidation allowBlank="1" showInputMessage="1" showErrorMessage="1" promptTitle="Additional Information" prompt="Free Text" sqref="C133:N133" xr:uid="{DA2FDF06-39AE-44AB-8A67-6918140340AB}"/>
    <dataValidation allowBlank="1" showInputMessage="1" showErrorMessage="1" errorTitle="Input Call Sign" promptTitle="Call Sign of Vessel" prompt="Free Text" sqref="N19" xr:uid="{6837AD99-B66A-4E37-B257-A477A09F1AD5}"/>
    <dataValidation showInputMessage="1" showErrorMessage="1" errorTitle="Input Error" error="Input numbers with max two decimal place" promptTitle="LOA" prompt="Enter Number (XXX.XX)" sqref="L20:M20" xr:uid="{B23402AE-7414-4C7A-B6A7-5782648CEF78}"/>
    <dataValidation allowBlank="1" showInputMessage="1" showErrorMessage="1" promptTitle="GRT" prompt="Free Text" sqref="N20" xr:uid="{649E16E6-E7E8-49D3-BF47-C1F4A1A05BC4}"/>
    <dataValidation type="list" showInputMessage="1" showErrorMessage="1" errorTitle="Input Error" error="Select from dropdown" promptTitle="1, 2 or 3" prompt="Select from Dropdown" sqref="L120:N120" xr:uid="{976E9519-E07B-4B94-B41E-C6333EBE3D9E}">
      <formula1>$Q$19:$Q$22</formula1>
    </dataValidation>
    <dataValidation type="list" allowBlank="1" showInputMessage="1" showErrorMessage="1" errorTitle="Input Error" error="Select from Dropdown menu" promptTitle="Acknowledge" prompt="Select from Dropdown" sqref="L32" xr:uid="{6AA78A0E-A00D-4146-8D4D-7014F9050C45}">
      <formula1>$T$19:$T$20</formula1>
    </dataValidation>
    <dataValidation type="list" showInputMessage="1" showErrorMessage="1" errorTitle="Input Error" error="Select from Dropdown menu" promptTitle="Yes or No" prompt="Select from Dropdown" sqref="L34" xr:uid="{3A4D82DB-4A73-4F70-8609-6AF2F6BA2D3C}">
      <formula1>$R$19:$R$21</formula1>
    </dataValidation>
    <dataValidation type="list" showInputMessage="1" showErrorMessage="1" errorTitle="Input Error" error="Select from Dropdown Menu" promptTitle="Yes, No or N/A" prompt="Select from Dropdown" sqref="L41:N41" xr:uid="{289E798C-C658-47D9-ADA4-B93D14FDA44C}">
      <formula1>$S$20:$S$22</formula1>
    </dataValidation>
    <dataValidation type="list" showInputMessage="1" showErrorMessage="1" errorTitle="Input Error" error="Select from Dropdown" promptTitle="Yes, No or N/A" prompt="Select from Dropdown" sqref="L110:N112" xr:uid="{E39B9E6A-BED3-4FE2-8969-D6F7D5385A8D}">
      <formula1>$S$20:$S$22</formula1>
    </dataValidation>
    <dataValidation type="list" showInputMessage="1" showErrorMessage="1" errorTitle="Input Error" error="Select from Dropdown" promptTitle="Yes, No" prompt="Select from Dropdown" sqref="L60:N60 L125:N125 L69:N69 L67:N67" xr:uid="{27027D98-06CF-43D7-80F6-AE52B5B43B8A}">
      <formula1>$S$19:$S$21</formula1>
    </dataValidation>
    <dataValidation type="list" allowBlank="1" showInputMessage="1" showErrorMessage="1" errorTitle="Input Error" error="Input Acknowledge or N/A from dropdown menu" promptTitle="Acknowledge or N/A" prompt="Select from Dropdown" sqref="L78:N78 L95:N95 L115:L116 M115:N115 L101:N101 L83:N83" xr:uid="{FA87E390-125A-4571-B960-B699B2E64CB5}">
      <formula1>$T$19:$T$21</formula1>
    </dataValidation>
    <dataValidation type="list" showInputMessage="1" showErrorMessage="1" errorTitle="Input Error" error="Select from Dropdown menu" promptTitle="Acknowledge" prompt="Select from Dropdown" sqref="L130:N130 L128:N128 L88:N90 L86:N86" xr:uid="{2FF7088F-7327-4100-920B-398C33DBB946}">
      <formula1>$T$20</formula1>
    </dataValidation>
    <dataValidation type="list" showInputMessage="1" showErrorMessage="1" errorTitle="Input Error" error="Select from Dropdown" promptTitle="Yes, No or N/A" prompt="Select from Dropdown" sqref="L54:N54 L42:N42 L98:N100 L63:N63 L94:N94 L79:N79 L106:N107" xr:uid="{4BD7AA74-ED96-4153-BF8A-3063B81F917E}">
      <formula1>$S$19:$S$22</formula1>
    </dataValidation>
    <dataValidation type="list" showInputMessage="1" showErrorMessage="1" errorTitle="Input Error" error="Select from Dropdown" promptTitle="Yes, No or N/A" prompt="Select from Dropdown" sqref="L121:N122" xr:uid="{05CBC935-94E5-4E20-A20A-7E3B743A8756}">
      <formula1>$R$20:$R$21</formula1>
    </dataValidation>
    <dataValidation type="list" allowBlank="1" showInputMessage="1" showErrorMessage="1" sqref="L73:N73" xr:uid="{08B66444-7B1D-4034-88E9-1FE73866970E}">
      <formula1>$T$19:$T$21</formula1>
    </dataValidation>
    <dataValidation type="list" allowBlank="1" showInputMessage="1" showErrorMessage="1" errorTitle="Input Error" error="Input Acknowledge or N/A from dropdown menu" promptTitle="Acknowledge or N/A" prompt="Select from Dropdown" sqref="L105:N105 L109:N109" xr:uid="{32983361-3B2C-4DEE-AA3D-91CF3E51C4B7}">
      <formula1>$T$20:$T$21</formula1>
    </dataValidation>
    <dataValidation type="list" allowBlank="1" showInputMessage="1" showErrorMessage="1" errorTitle="Input Error" error="Input Acknowledge or N/A from dropdown menu" promptTitle="Yes, No or N/A" prompt="Select from Dropdown" sqref="L82:N82" xr:uid="{86929C00-FC4C-4F2D-A93C-A25AC9F17D66}">
      <formula1>$S$20:$S$22</formula1>
    </dataValidation>
    <dataValidation allowBlank="1" showInputMessage="1" showErrorMessage="1" promptTitle="Max Freeboard Height." prompt="Numerical e.g. 7.0 ; insert NA if not applicable" sqref="L31:N31" xr:uid="{2FEEA873-9022-4578-81A7-0C77A4A57957}"/>
    <dataValidation allowBlank="1" showInputMessage="1" showErrorMessage="1" promptTitle="No. of Connections" prompt="Free Text" sqref="M46:N51" xr:uid="{4D9BDE11-A6F6-4F8A-8958-9988AF12DDF9}"/>
    <dataValidation type="list" showInputMessage="1" showErrorMessage="1" errorTitle="Input Error" error="Select from the Dropdown menu" promptTitle="Yes or No" prompt="Select from Dropdown" sqref="L46:L51" xr:uid="{778D38CF-6A9E-4F2B-B32A-44AA37B26736}">
      <formula1>$R$19:$R$21</formula1>
    </dataValidation>
  </dataValidations>
  <hyperlinks>
    <hyperlink ref="C128" r:id="rId1" xr:uid="{0E2AEED7-4FC5-43DA-A593-C7AB3410DCDB}"/>
    <hyperlink ref="H14" r:id="rId2" display="mailto:MCR-Cntl-Rm-Supvs@shell.com" xr:uid="{787D9424-745D-49D8-9085-7A8C67F51DC7}"/>
    <hyperlink ref="H15" r:id="rId3" xr:uid="{9A341D39-F0BD-4A30-AB41-424CBB76860C}"/>
    <hyperlink ref="C130" r:id="rId4" xr:uid="{65406E82-116F-49D0-85CB-14C6638C40D3}"/>
    <hyperlink ref="H16" r:id="rId5" xr:uid="{83E70C38-23A1-4073-BEA4-F35E511BE448}"/>
  </hyperlinks>
  <printOptions horizontalCentered="1"/>
  <pageMargins left="0.23622047244094491" right="0.23622047244094491" top="0.56000000000000005" bottom="0.43" header="0.31496062992125984" footer="0.31496062992125984"/>
  <pageSetup paperSize="9" scale="69" fitToHeight="0" orientation="portrait" r:id="rId6"/>
  <headerFooter>
    <oddHeader xml:space="preserve">&amp;C&amp;"-,Bold"Shell Pulau Bukom PBQ </oddHeader>
    <oddFooter>&amp;R&amp;"-,Bold"Page : &amp;P / &amp;N</oddFooter>
  </headerFooter>
  <rowBreaks count="3" manualBreakCount="3">
    <brk id="42" min="1" max="13" man="1"/>
    <brk id="90" min="1" max="13" man="1"/>
    <brk id="122" min="1" max="13" man="1"/>
  </rowBreaks>
  <drawing r:id="rId7"/>
  <legacyDrawing r:id="rId8"/>
  <oleObjects>
    <mc:AlternateContent xmlns:mc="http://schemas.openxmlformats.org/markup-compatibility/2006">
      <mc:Choice Requires="x14">
        <oleObject progId="Packager Shell Object" dvAspect="DVASPECT_ICON" shapeId="1025" r:id="rId9">
          <objectPr locked="0" defaultSize="0" autoPict="0" r:id="rId10">
            <anchor moveWithCells="1">
              <from>
                <xdr:col>2</xdr:col>
                <xdr:colOff>190500</xdr:colOff>
                <xdr:row>53</xdr:row>
                <xdr:rowOff>114300</xdr:rowOff>
              </from>
              <to>
                <xdr:col>4</xdr:col>
                <xdr:colOff>209550</xdr:colOff>
                <xdr:row>53</xdr:row>
                <xdr:rowOff>942975</xdr:rowOff>
              </to>
            </anchor>
          </objectPr>
        </oleObject>
      </mc:Choice>
      <mc:Fallback>
        <oleObject progId="Packager Shell Object" dvAspect="DVASPECT_ICON" shapeId="1025" r:id="rId9"/>
      </mc:Fallback>
    </mc:AlternateContent>
    <mc:AlternateContent xmlns:mc="http://schemas.openxmlformats.org/markup-compatibility/2006">
      <mc:Choice Requires="x14">
        <oleObject progId="Acrobat Document" dvAspect="DVASPECT_ICON" shapeId="1026" r:id="rId11">
          <objectPr locked="0" defaultSize="0" r:id="rId12">
            <anchor moveWithCells="1">
              <from>
                <xdr:col>2</xdr:col>
                <xdr:colOff>200025</xdr:colOff>
                <xdr:row>124</xdr:row>
                <xdr:rowOff>171450</xdr:rowOff>
              </from>
              <to>
                <xdr:col>4</xdr:col>
                <xdr:colOff>314325</xdr:colOff>
                <xdr:row>124</xdr:row>
                <xdr:rowOff>857250</xdr:rowOff>
              </to>
            </anchor>
          </objectPr>
        </oleObject>
      </mc:Choice>
      <mc:Fallback>
        <oleObject progId="Acrobat Document" dvAspect="DVASPECT_ICON" shapeId="1026"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3E44E-53FB-4663-9A27-5620F803B56A}">
  <sheetPr codeName="Sheet1">
    <pageSetUpPr fitToPage="1"/>
  </sheetPr>
  <dimension ref="A1:E41"/>
  <sheetViews>
    <sheetView showGridLines="0" workbookViewId="0">
      <selection activeCell="E2" sqref="E2"/>
    </sheetView>
  </sheetViews>
  <sheetFormatPr defaultColWidth="9.140625" defaultRowHeight="15" x14ac:dyDescent="0.25"/>
  <cols>
    <col min="2" max="2" width="33.5703125" customWidth="1"/>
    <col min="3" max="3" width="46.28515625" customWidth="1"/>
    <col min="4" max="4" width="16" customWidth="1"/>
    <col min="5" max="5" width="19" customWidth="1"/>
  </cols>
  <sheetData>
    <row r="1" spans="1:5" ht="26.25" x14ac:dyDescent="0.4">
      <c r="A1" s="344" t="s">
        <v>162</v>
      </c>
      <c r="B1" s="344"/>
      <c r="C1" s="344"/>
      <c r="D1" s="344"/>
      <c r="E1" s="344"/>
    </row>
    <row r="2" spans="1:5" ht="26.25" x14ac:dyDescent="0.4">
      <c r="A2" s="1"/>
      <c r="D2" s="11" t="s">
        <v>3</v>
      </c>
      <c r="E2" s="108">
        <f>'Shell Pulau Bukom PBQ'!L4</f>
        <v>45292</v>
      </c>
    </row>
    <row r="3" spans="1:5" ht="21" x14ac:dyDescent="0.25">
      <c r="A3" s="345" t="s">
        <v>163</v>
      </c>
      <c r="B3" s="345"/>
      <c r="C3" s="345"/>
      <c r="D3" s="345"/>
      <c r="E3" s="345"/>
    </row>
    <row r="4" spans="1:5" ht="21" x14ac:dyDescent="0.25">
      <c r="A4" s="2"/>
      <c r="B4" s="2"/>
      <c r="C4" s="2"/>
      <c r="D4" s="2"/>
      <c r="E4" s="2"/>
    </row>
    <row r="5" spans="1:5" ht="26.25" x14ac:dyDescent="0.4">
      <c r="B5" s="9" t="s">
        <v>164</v>
      </c>
      <c r="C5" s="3"/>
      <c r="D5" s="1"/>
      <c r="E5" s="1"/>
    </row>
    <row r="6" spans="1:5" ht="26.25" customHeight="1" x14ac:dyDescent="0.25">
      <c r="A6" s="4"/>
      <c r="B6" s="9" t="s">
        <v>165</v>
      </c>
      <c r="C6" s="10"/>
    </row>
    <row r="8" spans="1:5" ht="23.25" x14ac:dyDescent="0.35">
      <c r="A8" s="346" t="s">
        <v>166</v>
      </c>
      <c r="B8" s="346"/>
      <c r="C8" s="346"/>
      <c r="D8" s="346"/>
      <c r="E8" s="346"/>
    </row>
    <row r="23" spans="1:5" x14ac:dyDescent="0.25">
      <c r="A23" s="350" t="s">
        <v>167</v>
      </c>
      <c r="B23" s="350"/>
      <c r="C23" s="350"/>
      <c r="D23" s="350"/>
      <c r="E23" s="350"/>
    </row>
    <row r="24" spans="1:5" x14ac:dyDescent="0.25">
      <c r="A24" s="350"/>
      <c r="B24" s="350"/>
      <c r="C24" s="350"/>
      <c r="D24" s="350"/>
      <c r="E24" s="350"/>
    </row>
    <row r="25" spans="1:5" ht="21" x14ac:dyDescent="0.25">
      <c r="A25" s="347" t="s">
        <v>168</v>
      </c>
      <c r="B25" s="347"/>
      <c r="C25" s="347"/>
      <c r="D25" s="347"/>
      <c r="E25" s="347"/>
    </row>
    <row r="26" spans="1:5" ht="18" customHeight="1" x14ac:dyDescent="0.25">
      <c r="A26" s="5" t="s">
        <v>169</v>
      </c>
      <c r="B26" s="348" t="s">
        <v>170</v>
      </c>
      <c r="C26" s="348"/>
      <c r="D26" s="5" t="s">
        <v>171</v>
      </c>
      <c r="E26" s="5" t="s">
        <v>172</v>
      </c>
    </row>
    <row r="27" spans="1:5" ht="20.100000000000001" customHeight="1" x14ac:dyDescent="0.25">
      <c r="A27" s="6">
        <v>1</v>
      </c>
      <c r="B27" s="349" t="s">
        <v>173</v>
      </c>
      <c r="C27" s="349"/>
      <c r="D27" s="7"/>
      <c r="E27" s="6" t="s">
        <v>174</v>
      </c>
    </row>
    <row r="28" spans="1:5" ht="20.100000000000001" customHeight="1" x14ac:dyDescent="0.25">
      <c r="A28" s="6">
        <v>2</v>
      </c>
      <c r="B28" s="349" t="s">
        <v>175</v>
      </c>
      <c r="C28" s="349"/>
      <c r="D28" s="7"/>
      <c r="E28" s="6" t="s">
        <v>174</v>
      </c>
    </row>
    <row r="29" spans="1:5" ht="39.950000000000003" customHeight="1" x14ac:dyDescent="0.25">
      <c r="A29" s="6">
        <v>3</v>
      </c>
      <c r="B29" s="349" t="s">
        <v>176</v>
      </c>
      <c r="C29" s="349"/>
      <c r="D29" s="7"/>
      <c r="E29" s="6" t="s">
        <v>174</v>
      </c>
    </row>
    <row r="30" spans="1:5" ht="20.100000000000001" customHeight="1" x14ac:dyDescent="0.25">
      <c r="A30" s="6">
        <v>4</v>
      </c>
      <c r="B30" s="349" t="s">
        <v>177</v>
      </c>
      <c r="C30" s="349"/>
      <c r="D30" s="7"/>
      <c r="E30" s="6" t="s">
        <v>178</v>
      </c>
    </row>
    <row r="31" spans="1:5" ht="39.950000000000003" customHeight="1" x14ac:dyDescent="0.25">
      <c r="A31" s="6">
        <v>5</v>
      </c>
      <c r="B31" s="349" t="s">
        <v>179</v>
      </c>
      <c r="C31" s="349"/>
      <c r="D31" s="7"/>
      <c r="E31" s="6" t="s">
        <v>180</v>
      </c>
    </row>
    <row r="33" spans="1:5" ht="21" x14ac:dyDescent="0.35">
      <c r="A33" s="343" t="s">
        <v>181</v>
      </c>
      <c r="B33" s="343"/>
      <c r="C33" s="343"/>
      <c r="D33" s="343"/>
      <c r="E33" s="343"/>
    </row>
    <row r="34" spans="1:5" ht="20.100000000000001" customHeight="1" x14ac:dyDescent="0.25">
      <c r="A34" s="6">
        <v>6</v>
      </c>
      <c r="B34" s="349" t="s">
        <v>182</v>
      </c>
      <c r="C34" s="349"/>
      <c r="D34" s="106" t="str">
        <f>IF(D27="","",ROUND(22/7*(D27/2000)*(D27/2000)*60*60*7,0))</f>
        <v/>
      </c>
      <c r="E34" s="6" t="s">
        <v>183</v>
      </c>
    </row>
    <row r="35" spans="1:5" ht="20.100000000000001" customHeight="1" x14ac:dyDescent="0.25">
      <c r="A35" s="8">
        <v>7</v>
      </c>
      <c r="B35" s="351" t="s">
        <v>184</v>
      </c>
      <c r="C35" s="351"/>
      <c r="D35" s="105" t="str">
        <f>IF(AND(D28="",D31=""),"",ROUND(ROUND(22/7*(D28/2000)*(D28/2000)*60*60,0)*D31,0))</f>
        <v/>
      </c>
      <c r="E35" s="8" t="s">
        <v>183</v>
      </c>
    </row>
    <row r="36" spans="1:5" ht="39.950000000000003" customHeight="1" x14ac:dyDescent="0.25">
      <c r="A36" s="6">
        <v>8</v>
      </c>
      <c r="B36" s="349" t="s">
        <v>185</v>
      </c>
      <c r="C36" s="349"/>
      <c r="D36" s="7"/>
      <c r="E36" s="102"/>
    </row>
    <row r="37" spans="1:5" ht="99.95" customHeight="1" x14ac:dyDescent="0.25">
      <c r="A37" s="6">
        <v>9</v>
      </c>
      <c r="B37" s="352" t="s">
        <v>186</v>
      </c>
      <c r="C37" s="352"/>
      <c r="D37" s="352"/>
      <c r="E37" s="352"/>
    </row>
    <row r="39" spans="1:5" ht="21" x14ac:dyDescent="0.35">
      <c r="A39" s="353" t="s">
        <v>187</v>
      </c>
      <c r="B39" s="353"/>
      <c r="C39" s="353"/>
      <c r="D39" s="353"/>
      <c r="E39" s="353"/>
    </row>
    <row r="40" spans="1:5" ht="20.100000000000001" customHeight="1" x14ac:dyDescent="0.25">
      <c r="A40" s="6">
        <v>10</v>
      </c>
      <c r="B40" s="349" t="s">
        <v>188</v>
      </c>
      <c r="C40" s="349"/>
      <c r="D40" s="101"/>
      <c r="E40" s="6" t="s">
        <v>183</v>
      </c>
    </row>
    <row r="41" spans="1:5" ht="39.950000000000003" customHeight="1" x14ac:dyDescent="0.25">
      <c r="A41" s="6">
        <v>11</v>
      </c>
      <c r="B41" s="349" t="s">
        <v>189</v>
      </c>
      <c r="C41" s="349"/>
      <c r="D41" s="107" t="str">
        <f>IF(D28="","",ROUND(D30*D31/D40*60,0))</f>
        <v/>
      </c>
      <c r="E41" s="6" t="s">
        <v>190</v>
      </c>
    </row>
  </sheetData>
  <sheetProtection algorithmName="SHA-512" hashValue="3nHXQTkzkl+rVBT7Q35X4AeDghjg8mKucajy4UDht99uGvDrny21fOLByOH1El2KJkuHNTOvM6rSkolo0Sfdiw==" saltValue="0hx1w+/l4ys+e/KxmYNpPQ==" spinCount="100000" sheet="1" objects="1" scenarios="1"/>
  <mergeCells count="19">
    <mergeCell ref="B41:C41"/>
    <mergeCell ref="B34:C34"/>
    <mergeCell ref="B35:C35"/>
    <mergeCell ref="B36:C36"/>
    <mergeCell ref="B37:E37"/>
    <mergeCell ref="A39:E39"/>
    <mergeCell ref="B40:C40"/>
    <mergeCell ref="A33:E33"/>
    <mergeCell ref="A1:E1"/>
    <mergeCell ref="A3:E3"/>
    <mergeCell ref="A8:E8"/>
    <mergeCell ref="A25:E25"/>
    <mergeCell ref="B26:C26"/>
    <mergeCell ref="B27:C27"/>
    <mergeCell ref="B28:C28"/>
    <mergeCell ref="B29:C29"/>
    <mergeCell ref="B30:C30"/>
    <mergeCell ref="B31:C31"/>
    <mergeCell ref="A23:E24"/>
  </mergeCells>
  <conditionalFormatting sqref="D27 D41 D29:D31 D34">
    <cfRule type="containsBlanks" dxfId="14" priority="11">
      <formula>LEN(TRIM(D27))=0</formula>
    </cfRule>
  </conditionalFormatting>
  <conditionalFormatting sqref="D28">
    <cfRule type="containsBlanks" dxfId="13" priority="9">
      <formula>LEN(TRIM(D28))=0</formula>
    </cfRule>
  </conditionalFormatting>
  <conditionalFormatting sqref="D35">
    <cfRule type="containsBlanks" dxfId="12" priority="10">
      <formula>LEN(TRIM(D35))=0</formula>
    </cfRule>
  </conditionalFormatting>
  <conditionalFormatting sqref="D40">
    <cfRule type="containsBlanks" dxfId="11" priority="8">
      <formula>LEN(TRIM(D40))=0</formula>
    </cfRule>
  </conditionalFormatting>
  <conditionalFormatting sqref="D27:D31 C5:C6">
    <cfRule type="containsBlanks" dxfId="10" priority="7">
      <formula>LEN(TRIM(C5))=0</formula>
    </cfRule>
  </conditionalFormatting>
  <conditionalFormatting sqref="D34:D35 D40:D41">
    <cfRule type="containsBlanks" dxfId="9" priority="5">
      <formula>LEN(TRIM(D34))=0</formula>
    </cfRule>
  </conditionalFormatting>
  <conditionalFormatting sqref="D36">
    <cfRule type="cellIs" dxfId="8" priority="1" operator="equal">
      <formula>"NO"</formula>
    </cfRule>
    <cfRule type="containsBlanks" dxfId="7" priority="3">
      <formula>LEN(TRIM(D36))=0</formula>
    </cfRule>
  </conditionalFormatting>
  <conditionalFormatting sqref="D36">
    <cfRule type="containsBlanks" dxfId="6" priority="2">
      <formula>LEN(TRIM(D36))=0</formula>
    </cfRule>
  </conditionalFormatting>
  <dataValidations count="4">
    <dataValidation type="list" allowBlank="1" showInputMessage="1" showErrorMessage="1" error="Please select from drop down list" sqref="D31" xr:uid="{8143F71E-BBB8-4E1F-8F78-B36D36DBE4AD}">
      <formula1>"1, 2, 3, 4"</formula1>
    </dataValidation>
    <dataValidation type="list" allowBlank="1" showInputMessage="1" showErrorMessage="1" error="Please select from drop down list_x000a_" prompt="Provide comments at Section 9, if the Answer is &quot;NO&quot;" sqref="D36" xr:uid="{3D2C6E87-FA3F-450B-A8C2-35D782CE2A05}">
      <formula1>"Yes, No"</formula1>
    </dataValidation>
    <dataValidation allowBlank="1" showInputMessage="1" showErrorMessage="1" prompt="Input Vessel Name" sqref="C5" xr:uid="{90EAF56C-F3D7-4584-B330-4ACE65BC817C}"/>
    <dataValidation allowBlank="1" showInputMessage="1" showErrorMessage="1" prompt="Input Date: DD/MM/YYYY" sqref="C6" xr:uid="{A2B9B1E0-EF8F-40B6-B083-73FFDAD07AF1}"/>
  </dataValidations>
  <pageMargins left="0.23622047244094491" right="0.23622047244094491" top="0.55118110236220474" bottom="0.55118110236220474"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3F8B7-971C-454A-AB31-E25B984AC0CB}">
  <dimension ref="A1:AA32"/>
  <sheetViews>
    <sheetView showGridLines="0" topLeftCell="A20" zoomScaleNormal="100" workbookViewId="0">
      <selection activeCell="K13" sqref="K13"/>
    </sheetView>
  </sheetViews>
  <sheetFormatPr defaultRowHeight="15" x14ac:dyDescent="0.25"/>
  <cols>
    <col min="6" max="6" width="9.42578125" customWidth="1"/>
    <col min="7" max="7" width="10.140625" customWidth="1"/>
    <col min="10" max="10" width="11.140625" style="90" customWidth="1"/>
    <col min="11" max="11" width="32.5703125" customWidth="1"/>
  </cols>
  <sheetData>
    <row r="1" spans="1:27" s="12" customFormat="1" ht="24.75" customHeight="1" x14ac:dyDescent="0.25">
      <c r="A1" s="381" t="s">
        <v>191</v>
      </c>
      <c r="B1" s="382"/>
      <c r="C1" s="382"/>
      <c r="D1" s="382"/>
      <c r="E1" s="382"/>
      <c r="F1" s="382"/>
      <c r="G1" s="382"/>
      <c r="H1" s="382"/>
      <c r="I1" s="382"/>
      <c r="J1" s="382"/>
      <c r="K1" s="383"/>
    </row>
    <row r="2" spans="1:27" s="12" customFormat="1" ht="18" customHeight="1" x14ac:dyDescent="0.25">
      <c r="A2" s="57"/>
      <c r="B2" s="86"/>
      <c r="C2" s="87">
        <v>1</v>
      </c>
      <c r="D2" s="387" t="s">
        <v>192</v>
      </c>
      <c r="E2" s="387"/>
      <c r="F2" s="387"/>
      <c r="G2" s="387"/>
      <c r="H2" s="387"/>
      <c r="I2" s="387"/>
      <c r="J2" s="387"/>
      <c r="K2" s="388"/>
      <c r="O2" s="377"/>
      <c r="P2" s="377"/>
      <c r="Q2" s="377"/>
      <c r="R2" s="377"/>
      <c r="S2" s="377"/>
      <c r="T2" s="377"/>
      <c r="U2" s="377"/>
      <c r="V2" s="377"/>
      <c r="W2" s="377"/>
      <c r="X2" s="377"/>
      <c r="Y2" s="377"/>
      <c r="Z2" s="377"/>
      <c r="AA2" s="377"/>
    </row>
    <row r="3" spans="1:27" s="12" customFormat="1" ht="18" customHeight="1" x14ac:dyDescent="0.25">
      <c r="A3" s="57"/>
      <c r="B3" s="86"/>
      <c r="C3" s="87">
        <v>2</v>
      </c>
      <c r="D3" s="387" t="s">
        <v>193</v>
      </c>
      <c r="E3" s="387"/>
      <c r="F3" s="387"/>
      <c r="G3" s="387"/>
      <c r="H3" s="387"/>
      <c r="I3" s="387"/>
      <c r="J3" s="387"/>
      <c r="K3" s="388"/>
      <c r="O3" s="92"/>
      <c r="P3" s="92"/>
      <c r="Q3" s="92"/>
      <c r="R3" s="92"/>
      <c r="S3" s="92"/>
      <c r="T3" s="92"/>
      <c r="U3" s="92"/>
      <c r="V3" s="92"/>
      <c r="W3" s="92"/>
      <c r="X3" s="92"/>
      <c r="Y3" s="92"/>
      <c r="Z3" s="92"/>
      <c r="AA3" s="92"/>
    </row>
    <row r="4" spans="1:27" ht="15.75" customHeight="1" thickBot="1" x14ac:dyDescent="0.3">
      <c r="A4" s="84"/>
      <c r="B4" s="85"/>
      <c r="C4" s="85"/>
      <c r="D4" s="85"/>
      <c r="E4" s="85"/>
      <c r="F4" s="85"/>
      <c r="G4" s="85"/>
      <c r="H4" s="85"/>
      <c r="I4" s="85"/>
      <c r="J4" s="89"/>
      <c r="K4" s="103" t="s">
        <v>230</v>
      </c>
    </row>
    <row r="5" spans="1:27" s="12" customFormat="1" ht="19.5" customHeight="1" x14ac:dyDescent="0.25">
      <c r="A5" s="109" t="s">
        <v>194</v>
      </c>
      <c r="B5" s="378"/>
      <c r="C5" s="379"/>
      <c r="D5" s="379"/>
      <c r="E5" s="380"/>
      <c r="F5" s="110" t="s">
        <v>195</v>
      </c>
      <c r="G5" s="389" t="s">
        <v>196</v>
      </c>
      <c r="H5" s="390"/>
      <c r="I5" s="391"/>
      <c r="J5" s="111" t="s">
        <v>197</v>
      </c>
      <c r="K5" s="112"/>
      <c r="O5" s="22"/>
    </row>
    <row r="6" spans="1:27" s="12" customFormat="1" ht="19.5" customHeight="1" thickBot="1" x14ac:dyDescent="0.3">
      <c r="A6" s="113" t="s">
        <v>198</v>
      </c>
      <c r="B6" s="384"/>
      <c r="C6" s="385"/>
      <c r="D6" s="385"/>
      <c r="E6" s="386"/>
      <c r="F6" s="114" t="s">
        <v>199</v>
      </c>
      <c r="G6" s="392" t="s">
        <v>200</v>
      </c>
      <c r="H6" s="393"/>
      <c r="I6" s="394"/>
      <c r="J6" s="115" t="s">
        <v>201</v>
      </c>
      <c r="K6" s="116"/>
      <c r="O6" s="22"/>
    </row>
    <row r="7" spans="1:27" ht="15" customHeight="1" x14ac:dyDescent="0.25">
      <c r="A7" s="367" t="s">
        <v>202</v>
      </c>
      <c r="B7" s="368"/>
      <c r="C7" s="368"/>
      <c r="D7" s="368"/>
      <c r="E7" s="368"/>
      <c r="F7" s="368"/>
      <c r="G7" s="368"/>
      <c r="H7" s="368"/>
      <c r="I7" s="368"/>
      <c r="J7" s="368"/>
      <c r="K7" s="369"/>
    </row>
    <row r="8" spans="1:27" ht="12" customHeight="1" x14ac:dyDescent="0.25">
      <c r="A8" s="370"/>
      <c r="B8" s="371"/>
      <c r="C8" s="371"/>
      <c r="D8" s="371"/>
      <c r="E8" s="371"/>
      <c r="F8" s="371"/>
      <c r="G8" s="371"/>
      <c r="H8" s="371"/>
      <c r="I8" s="371"/>
      <c r="J8" s="371"/>
      <c r="K8" s="372"/>
    </row>
    <row r="9" spans="1:27" ht="15" customHeight="1" x14ac:dyDescent="0.25">
      <c r="A9" s="354" t="s">
        <v>203</v>
      </c>
      <c r="B9" s="355"/>
      <c r="C9" s="355"/>
      <c r="D9" s="355"/>
      <c r="E9" s="355"/>
      <c r="F9" s="355"/>
      <c r="G9" s="355"/>
      <c r="H9" s="355"/>
      <c r="I9" s="355"/>
      <c r="J9" s="355"/>
      <c r="K9" s="356"/>
    </row>
    <row r="10" spans="1:27" ht="24.95" customHeight="1" x14ac:dyDescent="0.25">
      <c r="A10" s="80" t="s">
        <v>204</v>
      </c>
      <c r="B10" s="357" t="s">
        <v>205</v>
      </c>
      <c r="C10" s="357"/>
      <c r="D10" s="357"/>
      <c r="E10" s="357"/>
      <c r="F10" s="357"/>
      <c r="G10" s="357"/>
      <c r="H10" s="357"/>
      <c r="I10" s="357"/>
      <c r="J10" s="82" t="s">
        <v>206</v>
      </c>
      <c r="K10" s="79" t="s">
        <v>207</v>
      </c>
    </row>
    <row r="11" spans="1:27" ht="24.95" customHeight="1" x14ac:dyDescent="0.25">
      <c r="A11" s="80">
        <v>1</v>
      </c>
      <c r="B11" s="362" t="s">
        <v>208</v>
      </c>
      <c r="C11" s="256"/>
      <c r="D11" s="256"/>
      <c r="E11" s="256"/>
      <c r="F11" s="256"/>
      <c r="G11" s="256"/>
      <c r="H11" s="256"/>
      <c r="I11" s="363"/>
      <c r="J11" s="82"/>
      <c r="K11" s="97"/>
    </row>
    <row r="12" spans="1:27" ht="24.95" customHeight="1" x14ac:dyDescent="0.25">
      <c r="A12" s="80">
        <v>2</v>
      </c>
      <c r="B12" s="362" t="s">
        <v>209</v>
      </c>
      <c r="C12" s="256"/>
      <c r="D12" s="256"/>
      <c r="E12" s="256"/>
      <c r="F12" s="256"/>
      <c r="G12" s="256"/>
      <c r="H12" s="256"/>
      <c r="I12" s="363"/>
      <c r="J12" s="82"/>
      <c r="K12" s="98"/>
    </row>
    <row r="13" spans="1:27" ht="24.95" customHeight="1" x14ac:dyDescent="0.25">
      <c r="A13" s="80">
        <v>3</v>
      </c>
      <c r="B13" s="362" t="s">
        <v>210</v>
      </c>
      <c r="C13" s="256"/>
      <c r="D13" s="256"/>
      <c r="E13" s="256"/>
      <c r="F13" s="256"/>
      <c r="G13" s="256"/>
      <c r="H13" s="256"/>
      <c r="I13" s="363"/>
      <c r="J13" s="82"/>
      <c r="K13" s="98"/>
    </row>
    <row r="14" spans="1:27" ht="24.95" customHeight="1" x14ac:dyDescent="0.25">
      <c r="A14" s="80">
        <v>4</v>
      </c>
      <c r="B14" s="362" t="s">
        <v>211</v>
      </c>
      <c r="C14" s="256"/>
      <c r="D14" s="256"/>
      <c r="E14" s="256"/>
      <c r="F14" s="256"/>
      <c r="G14" s="256"/>
      <c r="H14" s="256"/>
      <c r="I14" s="363"/>
      <c r="J14" s="82"/>
      <c r="K14" s="98"/>
    </row>
    <row r="15" spans="1:27" s="16" customFormat="1" ht="24.95" customHeight="1" x14ac:dyDescent="0.25">
      <c r="A15" s="80">
        <v>5</v>
      </c>
      <c r="B15" s="362" t="s">
        <v>212</v>
      </c>
      <c r="C15" s="256"/>
      <c r="D15" s="256"/>
      <c r="E15" s="256"/>
      <c r="F15" s="256"/>
      <c r="G15" s="256"/>
      <c r="H15" s="256"/>
      <c r="I15" s="256"/>
      <c r="J15" s="82"/>
      <c r="K15" s="98"/>
    </row>
    <row r="16" spans="1:27" s="16" customFormat="1" ht="24.95" customHeight="1" x14ac:dyDescent="0.25">
      <c r="A16" s="80">
        <v>6</v>
      </c>
      <c r="B16" s="362" t="s">
        <v>213</v>
      </c>
      <c r="C16" s="256"/>
      <c r="D16" s="256"/>
      <c r="E16" s="256"/>
      <c r="F16" s="256"/>
      <c r="G16" s="256"/>
      <c r="H16" s="256"/>
      <c r="I16" s="256"/>
      <c r="J16" s="82"/>
      <c r="K16" s="98"/>
    </row>
    <row r="17" spans="1:11" s="16" customFormat="1" ht="24.95" customHeight="1" x14ac:dyDescent="0.25">
      <c r="A17" s="81">
        <v>7</v>
      </c>
      <c r="B17" s="362" t="s">
        <v>214</v>
      </c>
      <c r="C17" s="256"/>
      <c r="D17" s="256"/>
      <c r="E17" s="256"/>
      <c r="F17" s="256"/>
      <c r="G17" s="256"/>
      <c r="H17" s="256"/>
      <c r="I17" s="256"/>
      <c r="J17" s="82"/>
      <c r="K17" s="99"/>
    </row>
    <row r="18" spans="1:11" s="16" customFormat="1" ht="15" customHeight="1" x14ac:dyDescent="0.25">
      <c r="A18" s="146"/>
      <c r="B18" s="357"/>
      <c r="C18" s="357"/>
      <c r="D18" s="357"/>
      <c r="E18" s="357"/>
      <c r="F18" s="357"/>
      <c r="G18" s="357"/>
      <c r="H18" s="357"/>
      <c r="I18" s="357"/>
      <c r="J18" s="357"/>
      <c r="K18" s="358"/>
    </row>
    <row r="19" spans="1:11" s="16" customFormat="1" ht="15" customHeight="1" x14ac:dyDescent="0.25">
      <c r="A19" s="354" t="s">
        <v>215</v>
      </c>
      <c r="B19" s="355"/>
      <c r="C19" s="355"/>
      <c r="D19" s="355"/>
      <c r="E19" s="355"/>
      <c r="F19" s="355"/>
      <c r="G19" s="355"/>
      <c r="H19" s="355"/>
      <c r="I19" s="355"/>
      <c r="J19" s="355"/>
      <c r="K19" s="356"/>
    </row>
    <row r="20" spans="1:11" s="16" customFormat="1" ht="30" customHeight="1" x14ac:dyDescent="0.25">
      <c r="A20" s="80" t="s">
        <v>204</v>
      </c>
      <c r="B20" s="357" t="s">
        <v>205</v>
      </c>
      <c r="C20" s="357"/>
      <c r="D20" s="357"/>
      <c r="E20" s="357"/>
      <c r="F20" s="357"/>
      <c r="G20" s="357"/>
      <c r="H20" s="357"/>
      <c r="I20" s="357"/>
      <c r="J20" s="82" t="s">
        <v>206</v>
      </c>
      <c r="K20" s="79" t="s">
        <v>207</v>
      </c>
    </row>
    <row r="21" spans="1:11" s="16" customFormat="1" ht="24.95" customHeight="1" x14ac:dyDescent="0.25">
      <c r="A21" s="80">
        <v>8</v>
      </c>
      <c r="B21" s="362" t="s">
        <v>216</v>
      </c>
      <c r="C21" s="256"/>
      <c r="D21" s="256"/>
      <c r="E21" s="256"/>
      <c r="F21" s="256"/>
      <c r="G21" s="256"/>
      <c r="H21" s="256"/>
      <c r="I21" s="363"/>
      <c r="J21" s="82"/>
      <c r="K21" s="97"/>
    </row>
    <row r="22" spans="1:11" ht="24.95" customHeight="1" x14ac:dyDescent="0.25">
      <c r="A22" s="80">
        <v>9</v>
      </c>
      <c r="B22" s="362" t="s">
        <v>217</v>
      </c>
      <c r="C22" s="256"/>
      <c r="D22" s="256"/>
      <c r="E22" s="256"/>
      <c r="F22" s="256"/>
      <c r="G22" s="256"/>
      <c r="H22" s="256"/>
      <c r="I22" s="363"/>
      <c r="J22" s="82"/>
      <c r="K22" s="98"/>
    </row>
    <row r="23" spans="1:11" ht="24.95" customHeight="1" x14ac:dyDescent="0.25">
      <c r="A23" s="80">
        <v>10</v>
      </c>
      <c r="B23" s="362" t="s">
        <v>218</v>
      </c>
      <c r="C23" s="256"/>
      <c r="D23" s="256"/>
      <c r="E23" s="256"/>
      <c r="F23" s="256"/>
      <c r="G23" s="256"/>
      <c r="H23" s="256"/>
      <c r="I23" s="363"/>
      <c r="J23" s="82"/>
      <c r="K23" s="98"/>
    </row>
    <row r="24" spans="1:11" ht="24.95" customHeight="1" x14ac:dyDescent="0.25">
      <c r="A24" s="80">
        <v>11</v>
      </c>
      <c r="B24" s="364" t="s">
        <v>219</v>
      </c>
      <c r="C24" s="365"/>
      <c r="D24" s="365"/>
      <c r="E24" s="365"/>
      <c r="F24" s="365"/>
      <c r="G24" s="365"/>
      <c r="H24" s="365"/>
      <c r="I24" s="366"/>
      <c r="J24" s="83"/>
      <c r="K24" s="98"/>
    </row>
    <row r="25" spans="1:11" x14ac:dyDescent="0.25">
      <c r="A25" s="359"/>
      <c r="B25" s="360"/>
      <c r="C25" s="360"/>
      <c r="D25" s="360"/>
      <c r="E25" s="360"/>
      <c r="F25" s="360"/>
      <c r="G25" s="360"/>
      <c r="H25" s="360"/>
      <c r="I25" s="360"/>
      <c r="J25" s="360"/>
      <c r="K25" s="361"/>
    </row>
    <row r="26" spans="1:11" ht="15" customHeight="1" x14ac:dyDescent="0.25">
      <c r="A26" s="354" t="s">
        <v>220</v>
      </c>
      <c r="B26" s="355"/>
      <c r="C26" s="355"/>
      <c r="D26" s="355"/>
      <c r="E26" s="355"/>
      <c r="F26" s="355"/>
      <c r="G26" s="355"/>
      <c r="H26" s="355"/>
      <c r="I26" s="355"/>
      <c r="J26" s="355"/>
      <c r="K26" s="356"/>
    </row>
    <row r="27" spans="1:11" ht="24.95" customHeight="1" x14ac:dyDescent="0.25">
      <c r="A27" s="80" t="s">
        <v>204</v>
      </c>
      <c r="B27" s="373" t="s">
        <v>205</v>
      </c>
      <c r="C27" s="357"/>
      <c r="D27" s="357"/>
      <c r="E27" s="357"/>
      <c r="F27" s="357"/>
      <c r="G27" s="357"/>
      <c r="H27" s="357"/>
      <c r="I27" s="147"/>
      <c r="J27" s="82" t="s">
        <v>206</v>
      </c>
      <c r="K27" s="79" t="s">
        <v>207</v>
      </c>
    </row>
    <row r="28" spans="1:11" ht="24.95" customHeight="1" x14ac:dyDescent="0.25">
      <c r="A28" s="80">
        <v>12</v>
      </c>
      <c r="B28" s="362" t="s">
        <v>208</v>
      </c>
      <c r="C28" s="256"/>
      <c r="D28" s="256"/>
      <c r="E28" s="256"/>
      <c r="F28" s="256"/>
      <c r="G28" s="256"/>
      <c r="H28" s="256"/>
      <c r="I28" s="363"/>
      <c r="J28" s="117" t="b">
        <v>1</v>
      </c>
      <c r="K28" s="97"/>
    </row>
    <row r="29" spans="1:11" ht="24.95" customHeight="1" x14ac:dyDescent="0.25">
      <c r="A29" s="80">
        <v>13</v>
      </c>
      <c r="B29" s="362" t="s">
        <v>221</v>
      </c>
      <c r="C29" s="256"/>
      <c r="D29" s="256"/>
      <c r="E29" s="256"/>
      <c r="F29" s="256"/>
      <c r="G29" s="256"/>
      <c r="H29" s="256"/>
      <c r="I29" s="363"/>
      <c r="J29" s="117" t="b">
        <v>1</v>
      </c>
      <c r="K29" s="98"/>
    </row>
    <row r="30" spans="1:11" ht="24.95" customHeight="1" x14ac:dyDescent="0.25">
      <c r="A30" s="80">
        <v>14</v>
      </c>
      <c r="B30" s="362" t="s">
        <v>222</v>
      </c>
      <c r="C30" s="256"/>
      <c r="D30" s="256"/>
      <c r="E30" s="256"/>
      <c r="F30" s="256"/>
      <c r="G30" s="256"/>
      <c r="H30" s="256"/>
      <c r="I30" s="363"/>
      <c r="J30" s="117" t="b">
        <v>1</v>
      </c>
      <c r="K30" s="98"/>
    </row>
    <row r="31" spans="1:11" ht="24.95" customHeight="1" x14ac:dyDescent="0.25">
      <c r="A31" s="80">
        <v>15</v>
      </c>
      <c r="B31" s="362" t="s">
        <v>223</v>
      </c>
      <c r="C31" s="256"/>
      <c r="D31" s="256"/>
      <c r="E31" s="256"/>
      <c r="F31" s="256"/>
      <c r="G31" s="256"/>
      <c r="H31" s="256"/>
      <c r="I31" s="363"/>
      <c r="J31" s="117" t="b">
        <v>1</v>
      </c>
      <c r="K31" s="98"/>
    </row>
    <row r="32" spans="1:11" ht="24.95" customHeight="1" thickBot="1" x14ac:dyDescent="0.3">
      <c r="A32" s="91">
        <v>16</v>
      </c>
      <c r="B32" s="374" t="s">
        <v>212</v>
      </c>
      <c r="C32" s="375"/>
      <c r="D32" s="375"/>
      <c r="E32" s="375"/>
      <c r="F32" s="375"/>
      <c r="G32" s="375"/>
      <c r="H32" s="375"/>
      <c r="I32" s="376"/>
      <c r="J32" s="118" t="b">
        <v>1</v>
      </c>
      <c r="K32" s="100"/>
    </row>
  </sheetData>
  <sheetProtection algorithmName="SHA-512" hashValue="rG1gd5S9QT8fCbLeO/E+UuFBXdk1zjLAudgpSoo+Edy/013TiUFY24jvndFwKRIz9bkH3x6/vfhCprabNDeLvg==" saltValue="yzK8QeXJRMisCY2X4SQeOA==" spinCount="100000" sheet="1" objects="1" scenarios="1"/>
  <mergeCells count="34">
    <mergeCell ref="O2:AA2"/>
    <mergeCell ref="B5:E5"/>
    <mergeCell ref="A1:K1"/>
    <mergeCell ref="B6:E6"/>
    <mergeCell ref="D2:K2"/>
    <mergeCell ref="G5:I5"/>
    <mergeCell ref="G6:I6"/>
    <mergeCell ref="D3:K3"/>
    <mergeCell ref="B27:I27"/>
    <mergeCell ref="B28:I28"/>
    <mergeCell ref="B29:I29"/>
    <mergeCell ref="B30:I30"/>
    <mergeCell ref="B32:I32"/>
    <mergeCell ref="B31:I31"/>
    <mergeCell ref="B17:I17"/>
    <mergeCell ref="B15:I15"/>
    <mergeCell ref="B16:I16"/>
    <mergeCell ref="A7:K7"/>
    <mergeCell ref="A8:K8"/>
    <mergeCell ref="B13:I13"/>
    <mergeCell ref="B14:I14"/>
    <mergeCell ref="B10:I10"/>
    <mergeCell ref="B11:I11"/>
    <mergeCell ref="B12:I12"/>
    <mergeCell ref="A9:K9"/>
    <mergeCell ref="A19:K19"/>
    <mergeCell ref="A18:K18"/>
    <mergeCell ref="A25:K25"/>
    <mergeCell ref="A26:K26"/>
    <mergeCell ref="B23:I23"/>
    <mergeCell ref="B24:I24"/>
    <mergeCell ref="B20:I20"/>
    <mergeCell ref="B21:I21"/>
    <mergeCell ref="B22:I22"/>
  </mergeCells>
  <conditionalFormatting sqref="G5">
    <cfRule type="cellIs" dxfId="5" priority="11" stopIfTrue="1" operator="equal">
      <formula>""</formula>
    </cfRule>
  </conditionalFormatting>
  <conditionalFormatting sqref="G6">
    <cfRule type="cellIs" dxfId="4" priority="10" stopIfTrue="1" operator="equal">
      <formula>""</formula>
    </cfRule>
  </conditionalFormatting>
  <conditionalFormatting sqref="K5">
    <cfRule type="cellIs" dxfId="3" priority="4" stopIfTrue="1" operator="equal">
      <formula>""</formula>
    </cfRule>
  </conditionalFormatting>
  <conditionalFormatting sqref="K6">
    <cfRule type="cellIs" dxfId="2" priority="3" stopIfTrue="1" operator="equal">
      <formula>""</formula>
    </cfRule>
  </conditionalFormatting>
  <conditionalFormatting sqref="B5">
    <cfRule type="cellIs" dxfId="1" priority="2" stopIfTrue="1" operator="equal">
      <formula>""</formula>
    </cfRule>
  </conditionalFormatting>
  <conditionalFormatting sqref="B6">
    <cfRule type="cellIs" dxfId="0" priority="1" stopIfTrue="1" operator="equal">
      <formula>""</formula>
    </cfRule>
  </conditionalFormatting>
  <dataValidations xWindow="1015" yWindow="434" count="4">
    <dataValidation allowBlank="1" showErrorMessage="1" sqref="K5" xr:uid="{C4F37708-7367-4AB6-9219-C0BCCF688E85}"/>
    <dataValidation allowBlank="1" showInputMessage="1" showErrorMessage="1" promptTitle="Onboard Cargo Details" prompt="Free Text" sqref="L5:M5" xr:uid="{D88D8A50-E724-4769-A163-65DCE567F1B4}"/>
    <dataValidation allowBlank="1" showInputMessage="1" showErrorMessage="1" promptTitle="Date" prompt="dd-mm-yy" sqref="B5:E5" xr:uid="{FD490958-22E1-40EE-98B4-4EC62FFA6D1B}"/>
    <dataValidation allowBlank="1" showInputMessage="1" showErrorMessage="1" promptTitle="Time" prompt="24 Hr format" sqref="B6:E6" xr:uid="{052E69E4-6C79-4CE9-851D-1BC4371EED8C}"/>
  </dataValidations>
  <printOptions horizontalCentered="1"/>
  <pageMargins left="0.19685039370078741" right="0.19685039370078741" top="0.74803149606299213" bottom="0.74803149606299213" header="0.31496062992125984" footer="0.31496062992125984"/>
  <pageSetup paperSize="9" scale="75" orientation="portrait" r:id="rId1"/>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9</xdr:col>
                    <xdr:colOff>152400</xdr:colOff>
                    <xdr:row>30</xdr:row>
                    <xdr:rowOff>0</xdr:rowOff>
                  </from>
                  <to>
                    <xdr:col>9</xdr:col>
                    <xdr:colOff>371475</xdr:colOff>
                    <xdr:row>31</xdr:row>
                    <xdr:rowOff>9525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9</xdr:col>
                    <xdr:colOff>142875</xdr:colOff>
                    <xdr:row>29</xdr:row>
                    <xdr:rowOff>66675</xdr:rowOff>
                  </from>
                  <to>
                    <xdr:col>9</xdr:col>
                    <xdr:colOff>447675</xdr:colOff>
                    <xdr:row>29</xdr:row>
                    <xdr:rowOff>209550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9</xdr:col>
                    <xdr:colOff>142875</xdr:colOff>
                    <xdr:row>28</xdr:row>
                    <xdr:rowOff>38100</xdr:rowOff>
                  </from>
                  <to>
                    <xdr:col>9</xdr:col>
                    <xdr:colOff>447675</xdr:colOff>
                    <xdr:row>28</xdr:row>
                    <xdr:rowOff>257175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9</xdr:col>
                    <xdr:colOff>133350</xdr:colOff>
                    <xdr:row>31</xdr:row>
                    <xdr:rowOff>76200</xdr:rowOff>
                  </from>
                  <to>
                    <xdr:col>9</xdr:col>
                    <xdr:colOff>438150</xdr:colOff>
                    <xdr:row>31</xdr:row>
                    <xdr:rowOff>295275</xdr:rowOff>
                  </to>
                </anchor>
              </controlPr>
            </control>
          </mc:Choice>
        </mc:AlternateContent>
        <mc:AlternateContent xmlns:mc="http://schemas.openxmlformats.org/markup-compatibility/2006">
          <mc:Choice Requires="x14">
            <control shapeId="3097" r:id="rId8" name="Check Box 25">
              <controlPr defaultSize="0" autoFill="0" autoLine="0" autoPict="0">
                <anchor moveWithCells="1">
                  <from>
                    <xdr:col>9</xdr:col>
                    <xdr:colOff>95250</xdr:colOff>
                    <xdr:row>11</xdr:row>
                    <xdr:rowOff>561975</xdr:rowOff>
                  </from>
                  <to>
                    <xdr:col>9</xdr:col>
                    <xdr:colOff>314325</xdr:colOff>
                    <xdr:row>13</xdr:row>
                    <xdr:rowOff>9525</xdr:rowOff>
                  </to>
                </anchor>
              </controlPr>
            </control>
          </mc:Choice>
        </mc:AlternateContent>
        <mc:AlternateContent xmlns:mc="http://schemas.openxmlformats.org/markup-compatibility/2006">
          <mc:Choice Requires="x14">
            <control shapeId="3098" r:id="rId9" name="Check Box 26">
              <controlPr defaultSize="0" autoFill="0" autoLine="0" autoPict="0">
                <anchor moveWithCells="1">
                  <from>
                    <xdr:col>9</xdr:col>
                    <xdr:colOff>104775</xdr:colOff>
                    <xdr:row>11</xdr:row>
                    <xdr:rowOff>85725</xdr:rowOff>
                  </from>
                  <to>
                    <xdr:col>9</xdr:col>
                    <xdr:colOff>409575</xdr:colOff>
                    <xdr:row>11</xdr:row>
                    <xdr:rowOff>228600</xdr:rowOff>
                  </to>
                </anchor>
              </controlPr>
            </control>
          </mc:Choice>
        </mc:AlternateContent>
        <mc:AlternateContent xmlns:mc="http://schemas.openxmlformats.org/markup-compatibility/2006">
          <mc:Choice Requires="x14">
            <control shapeId="3099" r:id="rId10" name="Check Box 27">
              <controlPr defaultSize="0" autoFill="0" autoLine="0" autoPict="0">
                <anchor moveWithCells="1">
                  <from>
                    <xdr:col>9</xdr:col>
                    <xdr:colOff>104775</xdr:colOff>
                    <xdr:row>10</xdr:row>
                    <xdr:rowOff>38100</xdr:rowOff>
                  </from>
                  <to>
                    <xdr:col>9</xdr:col>
                    <xdr:colOff>409575</xdr:colOff>
                    <xdr:row>10</xdr:row>
                    <xdr:rowOff>257175</xdr:rowOff>
                  </to>
                </anchor>
              </controlPr>
            </control>
          </mc:Choice>
        </mc:AlternateContent>
        <mc:AlternateContent xmlns:mc="http://schemas.openxmlformats.org/markup-compatibility/2006">
          <mc:Choice Requires="x14">
            <control shapeId="3100" r:id="rId11" name="Check Box 28">
              <controlPr defaultSize="0" autoFill="0" autoLine="0" autoPict="0">
                <anchor moveWithCells="1">
                  <from>
                    <xdr:col>9</xdr:col>
                    <xdr:colOff>104775</xdr:colOff>
                    <xdr:row>13</xdr:row>
                    <xdr:rowOff>76200</xdr:rowOff>
                  </from>
                  <to>
                    <xdr:col>9</xdr:col>
                    <xdr:colOff>409575</xdr:colOff>
                    <xdr:row>13</xdr:row>
                    <xdr:rowOff>295275</xdr:rowOff>
                  </to>
                </anchor>
              </controlPr>
            </control>
          </mc:Choice>
        </mc:AlternateContent>
        <mc:AlternateContent xmlns:mc="http://schemas.openxmlformats.org/markup-compatibility/2006">
          <mc:Choice Requires="x14">
            <control shapeId="3101" r:id="rId12" name="Check Box 29">
              <controlPr defaultSize="0" autoFill="0" autoLine="0" autoPict="0">
                <anchor moveWithCells="1">
                  <from>
                    <xdr:col>9</xdr:col>
                    <xdr:colOff>95250</xdr:colOff>
                    <xdr:row>23</xdr:row>
                    <xdr:rowOff>38100</xdr:rowOff>
                  </from>
                  <to>
                    <xdr:col>9</xdr:col>
                    <xdr:colOff>400050</xdr:colOff>
                    <xdr:row>23</xdr:row>
                    <xdr:rowOff>257175</xdr:rowOff>
                  </to>
                </anchor>
              </controlPr>
            </control>
          </mc:Choice>
        </mc:AlternateContent>
        <mc:AlternateContent xmlns:mc="http://schemas.openxmlformats.org/markup-compatibility/2006">
          <mc:Choice Requires="x14">
            <control shapeId="3103" r:id="rId13" name="Check Box 31">
              <controlPr defaultSize="0" autoFill="0" autoLine="0" autoPict="0">
                <anchor moveWithCells="1">
                  <from>
                    <xdr:col>9</xdr:col>
                    <xdr:colOff>104775</xdr:colOff>
                    <xdr:row>14</xdr:row>
                    <xdr:rowOff>28575</xdr:rowOff>
                  </from>
                  <to>
                    <xdr:col>9</xdr:col>
                    <xdr:colOff>409575</xdr:colOff>
                    <xdr:row>14</xdr:row>
                    <xdr:rowOff>247650</xdr:rowOff>
                  </to>
                </anchor>
              </controlPr>
            </control>
          </mc:Choice>
        </mc:AlternateContent>
        <mc:AlternateContent xmlns:mc="http://schemas.openxmlformats.org/markup-compatibility/2006">
          <mc:Choice Requires="x14">
            <control shapeId="3104" r:id="rId14" name="Check Box 32">
              <controlPr defaultSize="0" autoFill="0" autoLine="0" autoPict="0">
                <anchor moveWithCells="1">
                  <from>
                    <xdr:col>9</xdr:col>
                    <xdr:colOff>104775</xdr:colOff>
                    <xdr:row>16</xdr:row>
                    <xdr:rowOff>47625</xdr:rowOff>
                  </from>
                  <to>
                    <xdr:col>9</xdr:col>
                    <xdr:colOff>409575</xdr:colOff>
                    <xdr:row>16</xdr:row>
                    <xdr:rowOff>266700</xdr:rowOff>
                  </to>
                </anchor>
              </controlPr>
            </control>
          </mc:Choice>
        </mc:AlternateContent>
        <mc:AlternateContent xmlns:mc="http://schemas.openxmlformats.org/markup-compatibility/2006">
          <mc:Choice Requires="x14">
            <control shapeId="3105" r:id="rId15" name="Check Box 33">
              <controlPr defaultSize="0" autoFill="0" autoLine="0" autoPict="0">
                <anchor moveWithCells="1">
                  <from>
                    <xdr:col>9</xdr:col>
                    <xdr:colOff>104775</xdr:colOff>
                    <xdr:row>15</xdr:row>
                    <xdr:rowOff>38100</xdr:rowOff>
                  </from>
                  <to>
                    <xdr:col>9</xdr:col>
                    <xdr:colOff>409575</xdr:colOff>
                    <xdr:row>15</xdr:row>
                    <xdr:rowOff>257175</xdr:rowOff>
                  </to>
                </anchor>
              </controlPr>
            </control>
          </mc:Choice>
        </mc:AlternateContent>
        <mc:AlternateContent xmlns:mc="http://schemas.openxmlformats.org/markup-compatibility/2006">
          <mc:Choice Requires="x14">
            <control shapeId="3114" r:id="rId16" name="Check Box 42">
              <controlPr defaultSize="0" autoFill="0" autoLine="0" autoPict="0">
                <anchor moveWithCells="1">
                  <from>
                    <xdr:col>9</xdr:col>
                    <xdr:colOff>95250</xdr:colOff>
                    <xdr:row>21</xdr:row>
                    <xdr:rowOff>561975</xdr:rowOff>
                  </from>
                  <to>
                    <xdr:col>9</xdr:col>
                    <xdr:colOff>314325</xdr:colOff>
                    <xdr:row>23</xdr:row>
                    <xdr:rowOff>9525</xdr:rowOff>
                  </to>
                </anchor>
              </controlPr>
            </control>
          </mc:Choice>
        </mc:AlternateContent>
        <mc:AlternateContent xmlns:mc="http://schemas.openxmlformats.org/markup-compatibility/2006">
          <mc:Choice Requires="x14">
            <control shapeId="3115" r:id="rId17" name="Check Box 43">
              <controlPr defaultSize="0" autoFill="0" autoLine="0" autoPict="0">
                <anchor moveWithCells="1">
                  <from>
                    <xdr:col>9</xdr:col>
                    <xdr:colOff>104775</xdr:colOff>
                    <xdr:row>21</xdr:row>
                    <xdr:rowOff>47625</xdr:rowOff>
                  </from>
                  <to>
                    <xdr:col>9</xdr:col>
                    <xdr:colOff>409575</xdr:colOff>
                    <xdr:row>21</xdr:row>
                    <xdr:rowOff>190500</xdr:rowOff>
                  </to>
                </anchor>
              </controlPr>
            </control>
          </mc:Choice>
        </mc:AlternateContent>
        <mc:AlternateContent xmlns:mc="http://schemas.openxmlformats.org/markup-compatibility/2006">
          <mc:Choice Requires="x14">
            <control shapeId="3116" r:id="rId18" name="Check Box 44">
              <controlPr defaultSize="0" autoFill="0" autoLine="0" autoPict="0">
                <anchor moveWithCells="1">
                  <from>
                    <xdr:col>9</xdr:col>
                    <xdr:colOff>104775</xdr:colOff>
                    <xdr:row>20</xdr:row>
                    <xdr:rowOff>38100</xdr:rowOff>
                  </from>
                  <to>
                    <xdr:col>9</xdr:col>
                    <xdr:colOff>409575</xdr:colOff>
                    <xdr:row>20</xdr:row>
                    <xdr:rowOff>257175</xdr:rowOff>
                  </to>
                </anchor>
              </controlPr>
            </control>
          </mc:Choice>
        </mc:AlternateContent>
        <mc:AlternateContent xmlns:mc="http://schemas.openxmlformats.org/markup-compatibility/2006">
          <mc:Choice Requires="x14">
            <control shapeId="3117" r:id="rId19" name="Check Box 45">
              <controlPr defaultSize="0" autoFill="0" autoLine="0" autoPict="0">
                <anchor moveWithCells="1">
                  <from>
                    <xdr:col>9</xdr:col>
                    <xdr:colOff>133350</xdr:colOff>
                    <xdr:row>27</xdr:row>
                    <xdr:rowOff>38100</xdr:rowOff>
                  </from>
                  <to>
                    <xdr:col>9</xdr:col>
                    <xdr:colOff>438150</xdr:colOff>
                    <xdr:row>27</xdr:row>
                    <xdr:rowOff>257175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SAEFIsRecord xmlns="http://schemas.microsoft.com/sharepoint/v3" xsi:nil="true"/>
    <SAEFAssetIdentifier xmlns="http://schemas.microsoft.com/sharepoint/v3" xsi:nil="true"/>
    <SAEFOwner xmlns="http://schemas.microsoft.com/sharepoint/v3">MO</SAEFOwner>
    <SISOrganizationTaxHTField0 xmlns="http://schemas.microsoft.com/sharepoint/v3">
      <Terms xmlns="http://schemas.microsoft.com/office/infopath/2007/PartnerControls">
        <TermInfo xmlns="http://schemas.microsoft.com/office/infopath/2007/PartnerControls">
          <TermName xmlns="http://schemas.microsoft.com/office/infopath/2007/PartnerControls">Pulau Bukom</TermName>
          <TermId xmlns="http://schemas.microsoft.com/office/infopath/2007/PartnerControls">dbe4a35a-8311-4248-980a-852e7c6274d2</TermId>
        </TermInfo>
      </Terms>
    </SISOrganizationTaxHTField0>
    <SAEFDocumentTypeTaxHTField0 xmlns="http://schemas.microsoft.com/sharepoint/v3">
      <Terms xmlns="http://schemas.microsoft.com/office/infopath/2007/PartnerControls">
        <TermInfo xmlns="http://schemas.microsoft.com/office/infopath/2007/PartnerControls">
          <TermName xmlns="http://schemas.microsoft.com/office/infopath/2007/PartnerControls">Other [DSM]</TermName>
          <TermId xmlns="http://schemas.microsoft.com/office/infopath/2007/PartnerControls">40866247-9b5f-4690-8c05-9f637a8b7a88</TermId>
        </TermInfo>
      </Terms>
    </SAEFDocumentTypeTaxHTField0>
    <SAEFLanguageTaxHTField0 xmlns="http://schemas.microsoft.com/sharepoint/v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bd3ad5ee-f0c3-40aa-8cc8-36ef09940af3</TermId>
        </TermInfo>
      </Terms>
    </SAEFLanguageTaxHTField0>
    <SISWorklistTaxHTField0 xmlns="http://schemas.microsoft.com/sharepoint/v3">
      <Terms xmlns="http://schemas.microsoft.com/office/infopath/2007/PartnerControls"/>
    </SISWorklistTaxHTField0>
    <Record_x0020_Description xmlns="866e9059-f0f4-49b5-b59e-c719077a447a">Policies/Procedures CY+20</Record_x0020_Description>
    <SAEFCollection xmlns="http://schemas.microsoft.com/sharepoint/v3">false</SAEFCollection>
    <SAEFDocumentStatusTaxHTField0 xmlns="http://schemas.microsoft.com/sharepoint/v3">
      <Terms xmlns="http://schemas.microsoft.com/office/infopath/2007/PartnerControls">
        <TermInfo xmlns="http://schemas.microsoft.com/office/infopath/2007/PartnerControls">
          <TermName xmlns="http://schemas.microsoft.com/office/infopath/2007/PartnerControls">Approved</TermName>
          <TermId xmlns="http://schemas.microsoft.com/office/infopath/2007/PartnerControls">83963bcf-013c-479f-9fed-585d0506254b</TermId>
        </TermInfo>
      </Terms>
    </SAEFDocumentStatusTaxHTField0>
    <SAEFBusinessProcessTaxHTField0 xmlns="http://schemas.microsoft.com/sharepoint/v3">
      <Terms xmlns="http://schemas.microsoft.com/office/infopath/2007/PartnerControls">
        <TermInfo xmlns="http://schemas.microsoft.com/office/infopath/2007/PartnerControls">
          <TermName xmlns="http://schemas.microsoft.com/office/infopath/2007/PartnerControls">Downstream - Manufacturing</TermName>
          <TermId xmlns="http://schemas.microsoft.com/office/infopath/2007/PartnerControls">15ff566e-bd61-4000-a4b2-95a072fe6ba5</TermId>
        </TermInfo>
      </Terms>
    </SAEFBusinessProcessTaxHTField0>
    <SAEFLegalEntityTaxHTField0 xmlns="http://schemas.microsoft.com/sharepoint/v3">
      <Terms xmlns="http://schemas.microsoft.com/office/infopath/2007/PartnerControls">
        <TermInfo xmlns="http://schemas.microsoft.com/office/infopath/2007/PartnerControls">
          <TermName xmlns="http://schemas.microsoft.com/office/infopath/2007/PartnerControls">SEPL</TermName>
          <TermId xmlns="http://schemas.microsoft.com/office/infopath/2007/PartnerControls">0d8fa8f2-5797-4053-8e52-7460d523deb4</TermId>
        </TermInfo>
      </Terms>
    </SAEFLegalEntityTaxHTField0>
    <SAEFTRIMRecordNumber xmlns="http://schemas.microsoft.com/sharepoint/v3" xsi:nil="true"/>
    <SAEFBusinessTaxHTField0 xmlns="http://schemas.microsoft.com/sharepoint/v3">
      <Terms xmlns="http://schemas.microsoft.com/office/infopath/2007/PartnerControls">
        <TermInfo xmlns="http://schemas.microsoft.com/office/infopath/2007/PartnerControls">
          <TermName xmlns="http://schemas.microsoft.com/office/infopath/2007/PartnerControls">Downstream</TermName>
          <TermId xmlns="http://schemas.microsoft.com/office/infopath/2007/PartnerControls">f377c20d-8416-4aff-9c98-676592444d76</TermId>
        </TermInfo>
      </Terms>
    </SAEFBusinessTaxHTField0>
    <HideFromDelve xmlns="http://schemas.microsoft.com/sharepoint/v3">Yes</HideFromDelve>
    <SAEFExportControlClassificationTaxHTField0 xmlns="http://schemas.microsoft.com/sharepoint/v3">
      <Terms xmlns="http://schemas.microsoft.com/office/infopath/2007/PartnerControls">
        <TermInfo xmlns="http://schemas.microsoft.com/office/infopath/2007/PartnerControls">
          <TermName xmlns="http://schemas.microsoft.com/office/infopath/2007/PartnerControls">Non-US content - Non Controlled</TermName>
          <TermId xmlns="http://schemas.microsoft.com/office/infopath/2007/PartnerControls">2ac8835e-0587-4096-a6e2-1f68da1e6cb3</TermId>
        </TermInfo>
      </Terms>
    </SAEFExportControlClassificationTaxHTField0>
    <SAEFBusinessUnitRegionTaxHTField0 xmlns="http://schemas.microsoft.com/sharepoint/v3">
      <Terms xmlns="http://schemas.microsoft.com/office/infopath/2007/PartnerControls">
        <TermInfo xmlns="http://schemas.microsoft.com/office/infopath/2007/PartnerControls">
          <TermName xmlns="http://schemas.microsoft.com/office/infopath/2007/PartnerControls">Manufacturing</TermName>
          <TermId xmlns="http://schemas.microsoft.com/office/infopath/2007/PartnerControls">b03b1a14-8b12-4d38-9ff9-81fb8fde8947</TermId>
        </TermInfo>
      </Terms>
    </SAEFBusinessUnitRegionTaxHTField0>
    <SAEFGlobalFunctionTaxHTField0 xmlns="http://schemas.microsoft.com/sharepoint/v3">
      <Terms xmlns="http://schemas.microsoft.com/office/infopath/2007/PartnerControls">
        <TermInfo xmlns="http://schemas.microsoft.com/office/infopath/2007/PartnerControls">
          <TermName xmlns="http://schemas.microsoft.com/office/infopath/2007/PartnerControls">Not Applicable</TermName>
          <TermId xmlns="http://schemas.microsoft.com/office/infopath/2007/PartnerControls">ddce64fb-3cb8-4cd9-8e3d-0fe554247fd1</TermId>
        </TermInfo>
      </Terms>
    </SAEFGlobalFunctionTaxHTField0>
    <SAEFCountryOfJurisdictionTaxHTField0 xmlns="http://schemas.microsoft.com/sharepoint/v3">
      <Terms xmlns="http://schemas.microsoft.com/office/infopath/2007/PartnerControls">
        <TermInfo xmlns="http://schemas.microsoft.com/office/infopath/2007/PartnerControls">
          <TermName xmlns="http://schemas.microsoft.com/office/infopath/2007/PartnerControls">SINGAPORE</TermName>
          <TermId xmlns="http://schemas.microsoft.com/office/infopath/2007/PartnerControls">c2dfde73-4777-47ac-a8e5-af4b7796a2c9</TermId>
        </TermInfo>
      </Terms>
    </SAEFCountryOfJurisdictionTaxHTField0>
    <SAEFSecurityClassificationTaxHTField0 xmlns="http://schemas.microsoft.com/sharepoint/v3">
      <Terms xmlns="http://schemas.microsoft.com/office/infopath/2007/PartnerControls">
        <TermInfo xmlns="http://schemas.microsoft.com/office/infopath/2007/PartnerControls">
          <TermName xmlns="http://schemas.microsoft.com/office/infopath/2007/PartnerControls">Restricted</TermName>
          <TermId xmlns="http://schemas.microsoft.com/office/infopath/2007/PartnerControls">21aa7f98-4035-4019-a764-107acb7269af</TermId>
        </TermInfo>
      </Terms>
    </SAEFSecurityClassificationTaxHTField0>
    <SAEFSiteOwner xmlns="http://schemas.microsoft.com/sharepoint/v3">i:0#.f|membership|sitecreator-s@shellcorp.onmicrosoft.com</SAEFSiteOwner>
    <SAEFSiteCollectionName xmlns="http://schemas.microsoft.com/sharepoint/v3">Bukom Marine</SAEFSiteCollectionName>
    <SISProcessAreaTaxHTField0 xmlns="http://schemas.microsoft.com/sharepoint/v3">
      <Terms xmlns="http://schemas.microsoft.com/office/infopath/2007/PartnerControls"/>
    </SISProcessAreaTaxHTField0>
    <TaxCatchAll xmlns="866e9059-f0f4-49b5-b59e-c719077a447a">
      <Value>13</Value>
      <Value>11</Value>
      <Value>10</Value>
      <Value>9</Value>
      <Value>8</Value>
      <Value>7</Value>
      <Value>6</Value>
      <Value>4</Value>
      <Value>20</Value>
      <Value>2</Value>
      <Value>1</Value>
      <Value>3</Value>
    </TaxCatchAll>
    <_dlc_DocId xmlns="866e9059-f0f4-49b5-b59e-c719077a447a">AAFAA5052-549461320-710</_dlc_DocId>
    <_dlc_DocIdUrl xmlns="866e9059-f0f4-49b5-b59e-c719077a447a">
      <Url>https://eu001-sp.shell.com/sites/AAFAA5052/_layouts/15/DocIdRedir.aspx?ID=AAFAA5052-549461320-710</Url>
      <Description>AAFAA5052-549461320-710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Shell Document" ma:contentTypeID="0x0101006F0A470EEB1140E7AA14F4CE8A50B54C0001CB1477F4DD432AA86DD56CC3887AF400FE957F7F9DD4B84EB9526FB6ECF41A42" ma:contentTypeVersion="31" ma:contentTypeDescription="Shell Document Content Type" ma:contentTypeScope="" ma:versionID="4042fee57c06c4cfeef87c0d34d57e98">
  <xsd:schema xmlns:xsd="http://www.w3.org/2001/XMLSchema" xmlns:xs="http://www.w3.org/2001/XMLSchema" xmlns:p="http://schemas.microsoft.com/office/2006/metadata/properties" xmlns:ns1="http://schemas.microsoft.com/sharepoint/v3" xmlns:ns2="866e9059-f0f4-49b5-b59e-c719077a447a" xmlns:ns4="7c9bd95f-44a5-4b39-a735-124c44319a48" targetNamespace="http://schemas.microsoft.com/office/2006/metadata/properties" ma:root="true" ma:fieldsID="53a75ed80db962fab5ded846c46e75f7" ns1:_="" ns2:_="" ns4:_="">
    <xsd:import namespace="http://schemas.microsoft.com/sharepoint/v3"/>
    <xsd:import namespace="866e9059-f0f4-49b5-b59e-c719077a447a"/>
    <xsd:import namespace="7c9bd95f-44a5-4b39-a735-124c44319a48"/>
    <xsd:element name="properties">
      <xsd:complexType>
        <xsd:sequence>
          <xsd:element name="documentManagement">
            <xsd:complexType>
              <xsd:all>
                <xsd:element ref="ns2:_dlc_DocIdUrl" minOccurs="0"/>
                <xsd:element ref="ns1:SAEFSecurityClassificationTaxHTField0" minOccurs="0"/>
                <xsd:element ref="ns1:SAEFExportControlClassificationTaxHTField0" minOccurs="0"/>
                <xsd:element ref="ns1:SAEFDocumentStatusTaxHTField0" minOccurs="0"/>
                <xsd:element ref="ns1:SAEFDocumentTypeTaxHTField0" minOccurs="0"/>
                <xsd:element ref="ns1:SAEFOwner" minOccurs="0"/>
                <xsd:element ref="ns1:SAEFBusinessTaxHTField0" minOccurs="0"/>
                <xsd:element ref="ns1:SAEFBusinessUnitRegionTaxHTField0" minOccurs="0"/>
                <xsd:element ref="ns1:SAEFGlobalFunctionTaxHTField0" minOccurs="0"/>
                <xsd:element ref="ns1:SAEFBusinessProcessTaxHTField0" minOccurs="0"/>
                <xsd:element ref="ns1:SAEFLegalEntityTaxHTField0" minOccurs="0"/>
                <xsd:element ref="ns1:SAEFSiteCollectionName"/>
                <xsd:element ref="ns1:SAEFSiteOwner"/>
                <xsd:element ref="ns1:SAEFLanguageTaxHTField0" minOccurs="0"/>
                <xsd:element ref="ns1:SAEFCountryOfJurisdictionTaxHTField0" minOccurs="0"/>
                <xsd:element ref="ns1:SAEFCollection"/>
                <xsd:element ref="ns1:HideFromDelve" minOccurs="0"/>
                <xsd:element ref="ns2:_dlc_DocId" minOccurs="0"/>
                <xsd:element ref="ns2:_dlc_DocIdPersistId" minOccurs="0"/>
                <xsd:element ref="ns1:SAEFIsRecord" minOccurs="0"/>
                <xsd:element ref="ns1:SAEFTRIMRecordNumber" minOccurs="0"/>
                <xsd:element ref="ns1:SISOrganizationTaxHTField0" minOccurs="0"/>
                <xsd:element ref="ns2:TaxCatchAllLabel" minOccurs="0"/>
                <xsd:element ref="ns1:SISProcessAreaTaxHTField0" minOccurs="0"/>
                <xsd:element ref="ns1:SAEFAssetIdentifier" minOccurs="0"/>
                <xsd:element ref="ns1:SISWorklistTaxHTField0" minOccurs="0"/>
                <xsd:element ref="ns2:TaxCatchAll" minOccurs="0"/>
                <xsd:element ref="ns2:SharedWithUsers" minOccurs="0"/>
                <xsd:element ref="ns2:SharedWithDetails"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2:Record_x0020_Descrip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AEFSecurityClassificationTaxHTField0" ma:index="3" ma:taxonomy="true" ma:internalName="SAEFSecurityClassificationTaxHTField0" ma:taxonomyFieldName="SAEFSecurityClassification" ma:displayName="Security Classification" ma:default="8;#Restricted|21aa7f98-4035-4019-a764-107acb7269af" ma:fieldId="{2ce2f798-4e95-48f9-a317-73f854109466}" ma:sspId="e3aebf70-341c-4d91-bdd3-aba9df361687" ma:termSetId="daf890f0-167e-4ee2-a9fd-a81536ed8167" ma:anchorId="00000000-0000-0000-0000-000000000000" ma:open="false" ma:isKeyword="false">
      <xsd:complexType>
        <xsd:sequence>
          <xsd:element ref="pc:Terms" minOccurs="0" maxOccurs="1"/>
        </xsd:sequence>
      </xsd:complexType>
    </xsd:element>
    <xsd:element name="SAEFExportControlClassificationTaxHTField0" ma:index="5" nillable="true" ma:taxonomy="true" ma:internalName="SAEFExportControlClassificationTaxHTField0" ma:taxonomyFieldName="SAEFExportControlClassification" ma:displayName="Export Control" ma:default="9;#Non-US content - Non Controlled|2ac8835e-0587-4096-a6e2-1f68da1e6cb3" ma:fieldId="{334f96ae-8e6f-4bca-bd92-9698e8369ad6}" ma:sspId="e3aebf70-341c-4d91-bdd3-aba9df361687" ma:termSetId="0a37200c-155d-4bd2-8a71-6ee4023d1aad" ma:anchorId="00000000-0000-0000-0000-000000000000" ma:open="false" ma:isKeyword="false">
      <xsd:complexType>
        <xsd:sequence>
          <xsd:element ref="pc:Terms" minOccurs="0" maxOccurs="1"/>
        </xsd:sequence>
      </xsd:complexType>
    </xsd:element>
    <xsd:element name="SAEFDocumentStatusTaxHTField0" ma:index="7" ma:taxonomy="true" ma:internalName="SAEFDocumentStatusTaxHTField0" ma:taxonomyFieldName="SAEFDocumentStatus" ma:displayName="Document Status" ma:default="12;#Draft|1c86f377-7d91-4c95-bd5b-c18c83fe0aa5" ma:fieldId="{627a77c6-2170-43dd-a0ef-eb6a3870ea75}" ma:sspId="e3aebf70-341c-4d91-bdd3-aba9df361687" ma:termSetId="935aba77-d2cb-414d-bb70-87b73a0515d8" ma:anchorId="00000000-0000-0000-0000-000000000000" ma:open="false" ma:isKeyword="false">
      <xsd:complexType>
        <xsd:sequence>
          <xsd:element ref="pc:Terms" minOccurs="0" maxOccurs="1"/>
        </xsd:sequence>
      </xsd:complexType>
    </xsd:element>
    <xsd:element name="SAEFDocumentTypeTaxHTField0" ma:index="9" ma:taxonomy="true" ma:internalName="SAEFDocumentTypeTaxHTField0" ma:taxonomyFieldName="SAEFDocumentType" ma:displayName="Document Type" ma:default="11;#Other [DSM]|40866247-9b5f-4690-8c05-9f637a8b7a88" ma:fieldId="{566fdc14-b4fa-46ee-a88e-e2aac7ad2eac}" ma:sspId="e3aebf70-341c-4d91-bdd3-aba9df361687" ma:termSetId="65a656c6-e890-4b78-a645-d9eb3f66531c" ma:anchorId="48150cc7-a8e1-4a80-adef-a2a182bf2f66" ma:open="false" ma:isKeyword="false">
      <xsd:complexType>
        <xsd:sequence>
          <xsd:element ref="pc:Terms" minOccurs="0" maxOccurs="1"/>
        </xsd:sequence>
      </xsd:complexType>
    </xsd:element>
    <xsd:element name="SAEFOwner" ma:index="12" nillable="true" ma:displayName="Owner" ma:internalName="SAEFOwner">
      <xsd:simpleType>
        <xsd:restriction base="dms:Text"/>
      </xsd:simpleType>
    </xsd:element>
    <xsd:element name="SAEFBusinessTaxHTField0" ma:index="16" ma:taxonomy="true" ma:internalName="SAEFBusinessTaxHTField0" ma:taxonomyFieldName="SAEFBusiness" ma:displayName="Business" ma:default="1;#Downstream|f377c20d-8416-4aff-9c98-676592444d76" ma:fieldId="{0d7acb72-5c17-4ee6-b184-d60d15597f6a}" ma:sspId="e3aebf70-341c-4d91-bdd3-aba9df361687" ma:termSetId="f928660f-a52c-4d0d-a7a1-af45e8e16dc6" ma:anchorId="00000000-0000-0000-0000-000000000000" ma:open="false" ma:isKeyword="false">
      <xsd:complexType>
        <xsd:sequence>
          <xsd:element ref="pc:Terms" minOccurs="0" maxOccurs="1"/>
        </xsd:sequence>
      </xsd:complexType>
    </xsd:element>
    <xsd:element name="SAEFBusinessUnitRegionTaxHTField0" ma:index="18" ma:taxonomy="true" ma:internalName="SAEFBusinessUnitRegionTaxHTField0" ma:taxonomyFieldName="SAEFBusinessUnitRegion" ma:displayName="Business Unit/Region" ma:default="2;#Manufacturing|b03b1a14-8b12-4d38-9ff9-81fb8fde8947" ma:fieldId="{98984985-015b-4079-8918-b5a01b45e4b3}" ma:sspId="e3aebf70-341c-4d91-bdd3-aba9df361687" ma:termSetId="f928660f-a52c-4d0d-a7a1-af45e8e16dc6" ma:anchorId="00000000-0000-0000-0000-000000000000" ma:open="false" ma:isKeyword="false">
      <xsd:complexType>
        <xsd:sequence>
          <xsd:element ref="pc:Terms" minOccurs="0" maxOccurs="1"/>
        </xsd:sequence>
      </xsd:complexType>
    </xsd:element>
    <xsd:element name="SAEFGlobalFunctionTaxHTField0" ma:index="20" ma:taxonomy="true" ma:internalName="SAEFGlobalFunctionTaxHTField0" ma:taxonomyFieldName="SAEFGlobalFunction" ma:displayName="Business Function" ma:default="3;#Not Applicable|ddce64fb-3cb8-4cd9-8e3d-0fe554247fd1" ma:fieldId="{1284211f-8330-48b1-a5cc-ec1f0d9b0f7a}" ma:sspId="e3aebf70-341c-4d91-bdd3-aba9df361687" ma:termSetId="354c4cc3-2d4b-4608-9bbd-a538d7fca2d9" ma:anchorId="00000000-0000-0000-0000-000000000000" ma:open="false" ma:isKeyword="false">
      <xsd:complexType>
        <xsd:sequence>
          <xsd:element ref="pc:Terms" minOccurs="0" maxOccurs="1"/>
        </xsd:sequence>
      </xsd:complexType>
    </xsd:element>
    <xsd:element name="SAEFBusinessProcessTaxHTField0" ma:index="22" nillable="true" ma:taxonomy="true" ma:internalName="SAEFBusinessProcessTaxHTField0" ma:taxonomyFieldName="SAEFBusinessProcess" ma:displayName="Business Process" ma:default="10;#Downstream - Manufacturing|15ff566e-bd61-4000-a4b2-95a072fe6ba5" ma:fieldId="{f7493bb9-5348-44de-a787-5c9f505950a2}" ma:sspId="e3aebf70-341c-4d91-bdd3-aba9df361687" ma:termSetId="f105a133-66fc-4406-afa4-8b472c9cdbbb" ma:anchorId="00000000-0000-0000-0000-000000000000" ma:open="false" ma:isKeyword="false">
      <xsd:complexType>
        <xsd:sequence>
          <xsd:element ref="pc:Terms" minOccurs="0" maxOccurs="1"/>
        </xsd:sequence>
      </xsd:complexType>
    </xsd:element>
    <xsd:element name="SAEFLegalEntityTaxHTField0" ma:index="24" ma:taxonomy="true" ma:internalName="SAEFLegalEntityTaxHTField0" ma:taxonomyFieldName="SAEFLegalEntity" ma:displayName="Legal Entity" ma:default="4;#SEPL|0d8fa8f2-5797-4053-8e52-7460d523deb4" ma:fieldId="{529dd253-148e-4d10-9b8c-1444f6695d3b}" ma:sspId="e3aebf70-341c-4d91-bdd3-aba9df361687" ma:termSetId="94b6dd6e-4329-4f68-907b-ed5bdd50f8ac" ma:anchorId="00000000-0000-0000-0000-000000000000" ma:open="false" ma:isKeyword="false">
      <xsd:complexType>
        <xsd:sequence>
          <xsd:element ref="pc:Terms" minOccurs="0" maxOccurs="1"/>
        </xsd:sequence>
      </xsd:complexType>
    </xsd:element>
    <xsd:element name="SAEFSiteCollectionName" ma:index="26" ma:displayName="Site Collection Name" ma:default="Bukom Marine" ma:hidden="true" ma:internalName="SAEFSiteCollectionName">
      <xsd:simpleType>
        <xsd:restriction base="dms:Text"/>
      </xsd:simpleType>
    </xsd:element>
    <xsd:element name="SAEFSiteOwner" ma:index="27" ma:displayName="Site Owner" ma:default="i:0#.f|membership|sitecreator-s@shellcorp.onmicrosoft.com" ma:hidden="true" ma:internalName="SAEFSiteOwner">
      <xsd:simpleType>
        <xsd:restriction base="dms:Text"/>
      </xsd:simpleType>
    </xsd:element>
    <xsd:element name="SAEFLanguageTaxHTField0" ma:index="28" ma:taxonomy="true" ma:internalName="SAEFLanguageTaxHTField0" ma:taxonomyFieldName="SAEFLanguage" ma:displayName="Language" ma:default="6;#English|bd3ad5ee-f0c3-40aa-8cc8-36ef09940af3" ma:fieldId="{a99e316a-5158-4b34-9a98-5674ef8a1639}" ma:sspId="e3aebf70-341c-4d91-bdd3-aba9df361687" ma:termSetId="b2561cd2-09b2-4dce-b5be-021768df6dab" ma:anchorId="00000000-0000-0000-0000-000000000000" ma:open="false" ma:isKeyword="false">
      <xsd:complexType>
        <xsd:sequence>
          <xsd:element ref="pc:Terms" minOccurs="0" maxOccurs="1"/>
        </xsd:sequence>
      </xsd:complexType>
    </xsd:element>
    <xsd:element name="SAEFCountryOfJurisdictionTaxHTField0" ma:index="30" ma:taxonomy="true" ma:internalName="SAEFCountryOfJurisdictionTaxHTField0" ma:taxonomyFieldName="SAEFCountryOfJurisdiction" ma:displayName="Country of Jurisdiction" ma:default="7;#SINGAPORE|c2dfde73-4777-47ac-a8e5-af4b7796a2c9" ma:fieldId="{dc07035f-7987-48f5-ba88-2d29e2b62c9e}" ma:sspId="e3aebf70-341c-4d91-bdd3-aba9df361687" ma:termSetId="a560ecad-89fd-4dcd-adad-4e15e7baec58" ma:anchorId="00000000-0000-0000-0000-000000000000" ma:open="false" ma:isKeyword="false">
      <xsd:complexType>
        <xsd:sequence>
          <xsd:element ref="pc:Terms" minOccurs="0" maxOccurs="1"/>
        </xsd:sequence>
      </xsd:complexType>
    </xsd:element>
    <xsd:element name="SAEFCollection" ma:index="32" ma:displayName="Collection" ma:default="0" ma:hidden="true" ma:internalName="SAEFCollection">
      <xsd:simpleType>
        <xsd:restriction base="dms:Boolean"/>
      </xsd:simpleType>
    </xsd:element>
    <xsd:element name="HideFromDelve" ma:index="37" nillable="true" ma:displayName="HideFromDelve" ma:default="Yes" ma:format="Dropdown" ma:hidden="true" ma:internalName="HideFromDelve">
      <xsd:simpleType>
        <xsd:restriction base="dms:Choice">
          <xsd:enumeration value="Yes"/>
          <xsd:enumeration value="No"/>
        </xsd:restriction>
      </xsd:simpleType>
    </xsd:element>
    <xsd:element name="SAEFIsRecord" ma:index="42" nillable="true" ma:displayName="Is Archived" ma:hidden="true" ma:internalName="SAEFIsRecord">
      <xsd:simpleType>
        <xsd:restriction base="dms:Text"/>
      </xsd:simpleType>
    </xsd:element>
    <xsd:element name="SAEFTRIMRecordNumber" ma:index="43" nillable="true" ma:displayName="TRIM Record Number" ma:hidden="true" ma:internalName="SAEFTRIMRecordNumber">
      <xsd:simpleType>
        <xsd:restriction base="dms:Text"/>
      </xsd:simpleType>
    </xsd:element>
    <xsd:element name="SISOrganizationTaxHTField0" ma:index="44" nillable="true" ma:taxonomy="true" ma:internalName="SISOrganizationTaxHTField0" ma:taxonomyFieldName="SISOrganization" ma:displayName="Organization" ma:default="20;#Pulau Bukom|dbe4a35a-8311-4248-980a-852e7c6274d2" ma:fieldId="{de878545-b750-4f5a-8b2d-022a01e28345}" ma:sspId="e3aebf70-341c-4d91-bdd3-aba9df361687" ma:termSetId="65a656c6-e890-4b78-a645-d9eb3f66531c" ma:anchorId="f7ddfb20-221a-42bd-bf2e-443bf8be9519" ma:open="false" ma:isKeyword="false">
      <xsd:complexType>
        <xsd:sequence>
          <xsd:element ref="pc:Terms" minOccurs="0" maxOccurs="1"/>
        </xsd:sequence>
      </xsd:complexType>
    </xsd:element>
    <xsd:element name="SISProcessAreaTaxHTField0" ma:index="46" nillable="true" ma:taxonomy="true" ma:internalName="SISProcessAreaTaxHTField0" ma:taxonomyFieldName="SISProcessArea" ma:displayName="Process Area" ma:default="" ma:fieldId="{03f6f1da-c75e-49c3-b0d6-6766ae4e427f}" ma:sspId="e3aebf70-341c-4d91-bdd3-aba9df361687" ma:termSetId="65a656c6-e890-4b78-a645-d9eb3f66531c" ma:anchorId="6bdd650b-4f43-43a7-9ee1-186b0d2625c4" ma:open="false" ma:isKeyword="false">
      <xsd:complexType>
        <xsd:sequence>
          <xsd:element ref="pc:Terms" minOccurs="0" maxOccurs="1"/>
        </xsd:sequence>
      </xsd:complexType>
    </xsd:element>
    <xsd:element name="SAEFAssetIdentifier" ma:index="47" nillable="true" ma:displayName="Asset Identifier" ma:hidden="true" ma:internalName="SAEFAssetIdentifier">
      <xsd:simpleType>
        <xsd:restriction base="dms:Text"/>
      </xsd:simpleType>
    </xsd:element>
    <xsd:element name="SISWorklistTaxHTField0" ma:index="48" nillable="true" ma:taxonomy="true" ma:internalName="SISWorklistTaxHTField0" ma:taxonomyFieldName="SISWorklist" ma:displayName="Work list" ma:readOnly="false" ma:default="" ma:fieldId="{82d5a973-d9d9-43c5-b7bc-7f79c33d79e3}" ma:sspId="e3aebf70-341c-4d91-bdd3-aba9df361687" ma:termSetId="65a656c6-e890-4b78-a645-d9eb3f66531c" ma:anchorId="9ce08bd6-6234-4ea1-91b5-8ad31a2bfca6"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66e9059-f0f4-49b5-b59e-c719077a447a" elementFormDefault="qualified">
    <xsd:import namespace="http://schemas.microsoft.com/office/2006/documentManagement/types"/>
    <xsd:import namespace="http://schemas.microsoft.com/office/infopath/2007/PartnerControls"/>
    <xsd:element name="_dlc_DocIdUrl" ma:index="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PersistId" ma:index="41" nillable="true" ma:displayName="Persist ID" ma:description="Keep ID on add." ma:hidden="true" ma:internalName="_dlc_DocIdPersistId" ma:readOnly="true">
      <xsd:simpleType>
        <xsd:restriction base="dms:Boolean"/>
      </xsd:simpleType>
    </xsd:element>
    <xsd:element name="TaxCatchAllLabel" ma:index="45" nillable="true" ma:displayName="Taxonomy Catch All Column1" ma:hidden="true" ma:list="{14a3417d-7c53-407e-8129-99e20cfbf1a1}" ma:internalName="TaxCatchAllLabel" ma:readOnly="true" ma:showField="CatchAllDataLabel" ma:web="866e9059-f0f4-49b5-b59e-c719077a447a">
      <xsd:complexType>
        <xsd:complexContent>
          <xsd:extension base="dms:MultiChoiceLookup">
            <xsd:sequence>
              <xsd:element name="Value" type="dms:Lookup" maxOccurs="unbounded" minOccurs="0" nillable="true"/>
            </xsd:sequence>
          </xsd:extension>
        </xsd:complexContent>
      </xsd:complexType>
    </xsd:element>
    <xsd:element name="TaxCatchAll" ma:index="49" nillable="true" ma:displayName="Taxonomy Catch All Column" ma:hidden="true" ma:list="{14a3417d-7c53-407e-8129-99e20cfbf1a1}" ma:internalName="TaxCatchAll" ma:showField="CatchAllData" ma:web="866e9059-f0f4-49b5-b59e-c719077a447a">
      <xsd:complexType>
        <xsd:complexContent>
          <xsd:extension base="dms:MultiChoiceLookup">
            <xsd:sequence>
              <xsd:element name="Value" type="dms:Lookup" maxOccurs="unbounded" minOccurs="0" nillable="true"/>
            </xsd:sequence>
          </xsd:extension>
        </xsd:complexContent>
      </xsd:complexType>
    </xsd:element>
    <xsd:element name="SharedWithUsers" ma:index="5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1" nillable="true" ma:displayName="Shared With Details" ma:internalName="SharedWithDetails" ma:readOnly="true">
      <xsd:simpleType>
        <xsd:restriction base="dms:Note">
          <xsd:maxLength value="255"/>
        </xsd:restriction>
      </xsd:simpleType>
    </xsd:element>
    <xsd:element name="Record_x0020_Description" ma:index="62" ma:displayName="Record Description" ma:description="Indicates the label to use for Group Record declaration when due" ma:format="Dropdown" ma:internalName="Record_x0020_Description">
      <xsd:simpleType>
        <xsd:restriction base="dms:Choice">
          <xsd:enumeration value="NRD *CY+3"/>
          <xsd:enumeration value="EVERGREEN *Live Doc"/>
          <xsd:enumeration value="BIZ/Tech Plans CY+15"/>
          <xsd:enumeration value="BIZ Performance/Benchmark CY+10"/>
          <xsd:enumeration value="Capital Asset Acct CY+99"/>
          <xsd:enumeration value="Committees/Meetings CY+10"/>
          <xsd:enumeration value="Compliance/Auditing CY+10"/>
          <xsd:enumeration value="Corporate Governance CY+99"/>
          <xsd:enumeration value="EmerResp/BCP CY+10"/>
          <xsd:enumeration value="Equip(Standalone)Maint CY+99"/>
          <xsd:enumeration value="Facilities/Equipment CY+99"/>
          <xsd:enumeration value="Financial/Budget CY+10"/>
          <xsd:enumeration value="Geological_Data/Report CY+99"/>
          <xsd:enumeration value="HAZMAT Transport CY+20"/>
          <xsd:enumeration value="HSSE Compliance CY+10"/>
          <xsd:enumeration value="IncidentPrevention/MOC CY+99"/>
          <xsd:enumeration value="IT Management CY+7"/>
          <xsd:enumeration value="Marine Vet/Harbour Maint CY+7"/>
          <xsd:enumeration value="ORG Structures CY+99"/>
          <xsd:enumeration value="Permits_FacilityOps CY+99"/>
          <xsd:enumeration value="Permits_ProcessSafety CY+7"/>
          <xsd:enumeration value="Policies/Procedures CY+20"/>
          <xsd:enumeration value="PDT_Devl/Innovation/Launch CY+99"/>
          <xsd:enumeration value="PDT_Inventory CY+25"/>
          <xsd:enumeration value="PQ_Assurance/Test CY+10"/>
          <xsd:enumeration value="Project Management CY+20"/>
          <xsd:enumeration value="Reference Materials CY+7"/>
          <xsd:enumeration value="Safety_Employee/Contractor CY+7"/>
          <xsd:enumeration value="Security/Access Management CY+7"/>
          <xsd:enumeration value="Training CY+10"/>
          <xsd:enumeration value="Transportation_GrdPipe/Marine CY+7"/>
        </xsd:restriction>
      </xsd:simpleType>
    </xsd:element>
  </xsd:schema>
  <xsd:schema xmlns:xsd="http://www.w3.org/2001/XMLSchema" xmlns:xs="http://www.w3.org/2001/XMLSchema" xmlns:dms="http://schemas.microsoft.com/office/2006/documentManagement/types" xmlns:pc="http://schemas.microsoft.com/office/infopath/2007/PartnerControls" targetNamespace="7c9bd95f-44a5-4b39-a735-124c44319a48" elementFormDefault="qualified">
    <xsd:import namespace="http://schemas.microsoft.com/office/2006/documentManagement/types"/>
    <xsd:import namespace="http://schemas.microsoft.com/office/infopath/2007/PartnerControls"/>
    <xsd:element name="MediaServiceMetadata" ma:index="52" nillable="true" ma:displayName="MediaServiceMetadata" ma:hidden="true" ma:internalName="MediaServiceMetadata" ma:readOnly="true">
      <xsd:simpleType>
        <xsd:restriction base="dms:Note"/>
      </xsd:simpleType>
    </xsd:element>
    <xsd:element name="MediaServiceFastMetadata" ma:index="53" nillable="true" ma:displayName="MediaServiceFastMetadata" ma:hidden="true" ma:internalName="MediaServiceFastMetadata" ma:readOnly="true">
      <xsd:simpleType>
        <xsd:restriction base="dms:Note"/>
      </xsd:simpleType>
    </xsd:element>
    <xsd:element name="MediaServiceAutoKeyPoints" ma:index="54" nillable="true" ma:displayName="MediaServiceAutoKeyPoints" ma:hidden="true" ma:internalName="MediaServiceAutoKeyPoints" ma:readOnly="true">
      <xsd:simpleType>
        <xsd:restriction base="dms:Note"/>
      </xsd:simpleType>
    </xsd:element>
    <xsd:element name="MediaServiceKeyPoints" ma:index="55" nillable="true" ma:displayName="KeyPoints" ma:internalName="MediaServiceKeyPoints" ma:readOnly="true">
      <xsd:simpleType>
        <xsd:restriction base="dms:Note">
          <xsd:maxLength value="255"/>
        </xsd:restriction>
      </xsd:simpleType>
    </xsd:element>
    <xsd:element name="MediaServiceDateTaken" ma:index="56" nillable="true" ma:displayName="MediaServiceDateTaken" ma:hidden="true" ma:internalName="MediaServiceDateTaken" ma:readOnly="true">
      <xsd:simpleType>
        <xsd:restriction base="dms:Text"/>
      </xsd:simpleType>
    </xsd:element>
    <xsd:element name="MediaServiceAutoTags" ma:index="57" nillable="true" ma:displayName="Tags" ma:internalName="MediaServiceAutoTags" ma:readOnly="true">
      <xsd:simpleType>
        <xsd:restriction base="dms:Text"/>
      </xsd:simpleType>
    </xsd:element>
    <xsd:element name="MediaServiceOCR" ma:index="58" nillable="true" ma:displayName="Extracted Text" ma:internalName="MediaServiceOCR" ma:readOnly="true">
      <xsd:simpleType>
        <xsd:restriction base="dms:Note">
          <xsd:maxLength value="255"/>
        </xsd:restriction>
      </xsd:simpleType>
    </xsd:element>
    <xsd:element name="MediaServiceGenerationTime" ma:index="59" nillable="true" ma:displayName="MediaServiceGenerationTime" ma:hidden="true" ma:internalName="MediaServiceGenerationTime" ma:readOnly="true">
      <xsd:simpleType>
        <xsd:restriction base="dms:Text"/>
      </xsd:simpleType>
    </xsd:element>
    <xsd:element name="MediaServiceEventHashCode" ma:index="6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4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F6014C-14FC-4108-A8ED-5D6D4C106088}">
  <ds:schemaRefs>
    <ds:schemaRef ds:uri="http://schemas.microsoft.com/sharepoint/v3/contenttype/forms"/>
  </ds:schemaRefs>
</ds:datastoreItem>
</file>

<file path=customXml/itemProps2.xml><?xml version="1.0" encoding="utf-8"?>
<ds:datastoreItem xmlns:ds="http://schemas.openxmlformats.org/officeDocument/2006/customXml" ds:itemID="{26CCA750-3959-48D3-A180-C529DAB0B2F9}">
  <ds:schemaRefs>
    <ds:schemaRef ds:uri="http://schemas.microsoft.com/sharepoint/events"/>
  </ds:schemaRefs>
</ds:datastoreItem>
</file>

<file path=customXml/itemProps3.xml><?xml version="1.0" encoding="utf-8"?>
<ds:datastoreItem xmlns:ds="http://schemas.openxmlformats.org/officeDocument/2006/customXml" ds:itemID="{38C22525-6F5B-4814-A993-E0A2F085C574}">
  <ds:schemaRefs>
    <ds:schemaRef ds:uri="http://purl.org/dc/terms/"/>
    <ds:schemaRef ds:uri="http://purl.org/dc/elements/1.1/"/>
    <ds:schemaRef ds:uri="http://schemas.microsoft.com/office/2006/metadata/properties"/>
    <ds:schemaRef ds:uri="http://schemas.microsoft.com/sharepoint/v3"/>
    <ds:schemaRef ds:uri="http://purl.org/dc/dcmitype/"/>
    <ds:schemaRef ds:uri="http://schemas.microsoft.com/office/infopath/2007/PartnerControls"/>
    <ds:schemaRef ds:uri="http://schemas.microsoft.com/office/2006/documentManagement/types"/>
    <ds:schemaRef ds:uri="http://www.w3.org/XML/1998/namespace"/>
    <ds:schemaRef ds:uri="7c9bd95f-44a5-4b39-a735-124c44319a48"/>
    <ds:schemaRef ds:uri="http://schemas.openxmlformats.org/package/2006/metadata/core-properties"/>
    <ds:schemaRef ds:uri="866e9059-f0f4-49b5-b59e-c719077a447a"/>
  </ds:schemaRefs>
</ds:datastoreItem>
</file>

<file path=customXml/itemProps4.xml><?xml version="1.0" encoding="utf-8"?>
<ds:datastoreItem xmlns:ds="http://schemas.openxmlformats.org/officeDocument/2006/customXml" ds:itemID="{52B8E863-F308-4C65-9DB5-B28B70B42E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66e9059-f0f4-49b5-b59e-c719077a447a"/>
    <ds:schemaRef ds:uri="7c9bd95f-44a5-4b39-a735-124c44319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d0cb1e24-a0e2-4a4c-9340-733297c9cd7c}" enabled="1" method="Privileged" siteId="{db1e96a8-a3da-442a-930b-235cac24cd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Shell Pulau Bukom PBQ</vt:lpstr>
      <vt:lpstr>Static Accumulator Oil</vt:lpstr>
      <vt:lpstr>ISGOTT - Pre-arrival Checklist</vt:lpstr>
      <vt:lpstr>'ISGOTT - Pre-arrival Checklist'!Print_Area</vt:lpstr>
      <vt:lpstr>'Shell Pulau Bukom PBQ'!Print_Area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Shell PBQ</dc:title>
  <dc:subject/>
  <dc:creator>Vasu Suprimaniam DMA/1182</dc:creator>
  <cp:keywords/>
  <dc:description/>
  <cp:lastModifiedBy>Raghavan, Prasad SSPL-DRM/A/118</cp:lastModifiedBy>
  <cp:revision/>
  <dcterms:created xsi:type="dcterms:W3CDTF">2019-11-28T05:57:09Z</dcterms:created>
  <dcterms:modified xsi:type="dcterms:W3CDTF">2024-02-06T06:52:35Z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0x0101006F0A470EEB1140E7AA14F4CE8A50B54C0001CB1477F4DD432AA86DD56CC3887AF400FE957F7F9DD4B84EB9526FB6ECF41A42</vt:lpwstr>
  </property>
  <property fmtid="{D5CDD505-2E9C-101B-9397-08002B2CF9AE}" pid="3" name="SAEFExportControlClassification">
    <vt:lpwstr>9;#Non-US content - Non Controlled|2ac8835e-0587-4096-a6e2-1f68da1e6cb3</vt:lpwstr>
  </property>
  <property fmtid="{D5CDD505-2E9C-101B-9397-08002B2CF9AE}" pid="4" name="SAEFDocumentStatus">
    <vt:lpwstr>13;#Approved|83963bcf-013c-479f-9fed-585d0506254b</vt:lpwstr>
  </property>
  <property fmtid="{D5CDD505-2E9C-101B-9397-08002B2CF9AE}" pid="5" name="SISOrganization">
    <vt:lpwstr>20;#Pulau Bukom|dbe4a35a-8311-4248-980a-852e7c6274d2</vt:lpwstr>
  </property>
  <property fmtid="{D5CDD505-2E9C-101B-9397-08002B2CF9AE}" pid="6" name="SAEFBusinessUnitRegion">
    <vt:lpwstr>2;#Manufacturing|b03b1a14-8b12-4d38-9ff9-81fb8fde8947</vt:lpwstr>
  </property>
  <property fmtid="{D5CDD505-2E9C-101B-9397-08002B2CF9AE}" pid="7" name="SAEFCountryOfJurisdiction">
    <vt:lpwstr>7;#SINGAPORE|c2dfde73-4777-47ac-a8e5-af4b7796a2c9</vt:lpwstr>
  </property>
  <property fmtid="{D5CDD505-2E9C-101B-9397-08002B2CF9AE}" pid="8" name="SAEFDocumentType">
    <vt:lpwstr>11;#Other [DSM]|40866247-9b5f-4690-8c05-9f637a8b7a88</vt:lpwstr>
  </property>
  <property fmtid="{D5CDD505-2E9C-101B-9397-08002B2CF9AE}" pid="9" name="SAEFLanguage">
    <vt:lpwstr>6;#English|bd3ad5ee-f0c3-40aa-8cc8-36ef09940af3</vt:lpwstr>
  </property>
  <property fmtid="{D5CDD505-2E9C-101B-9397-08002B2CF9AE}" pid="10" name="SISWorklist">
    <vt:lpwstr/>
  </property>
  <property fmtid="{D5CDD505-2E9C-101B-9397-08002B2CF9AE}" pid="11" name="SAEFSecurityClassification">
    <vt:lpwstr>8;#Restricted|21aa7f98-4035-4019-a764-107acb7269af</vt:lpwstr>
  </property>
  <property fmtid="{D5CDD505-2E9C-101B-9397-08002B2CF9AE}" pid="12" name="SAEFBusiness">
    <vt:lpwstr>1;#Downstream|f377c20d-8416-4aff-9c98-676592444d76</vt:lpwstr>
  </property>
  <property fmtid="{D5CDD505-2E9C-101B-9397-08002B2CF9AE}" pid="13" name="SAEFBusinessProcess">
    <vt:lpwstr>10;#Downstream - Manufacturing|15ff566e-bd61-4000-a4b2-95a072fe6ba5</vt:lpwstr>
  </property>
  <property fmtid="{D5CDD505-2E9C-101B-9397-08002B2CF9AE}" pid="14" name="SAEFGlobalFunction">
    <vt:lpwstr>3;#Not Applicable|ddce64fb-3cb8-4cd9-8e3d-0fe554247fd1</vt:lpwstr>
  </property>
  <property fmtid="{D5CDD505-2E9C-101B-9397-08002B2CF9AE}" pid="15" name="SAEFLegalEntity">
    <vt:lpwstr>4;#SEPL|0d8fa8f2-5797-4053-8e52-7460d523deb4</vt:lpwstr>
  </property>
  <property fmtid="{D5CDD505-2E9C-101B-9397-08002B2CF9AE}" pid="16" name="SISProcessArea">
    <vt:lpwstr/>
  </property>
  <property fmtid="{D5CDD505-2E9C-101B-9397-08002B2CF9AE}" pid="17" name="_dlc_DocIdItemGuid">
    <vt:lpwstr>40100090-bd98-4016-a6e3-49800406f652</vt:lpwstr>
  </property>
  <property fmtid="{D5CDD505-2E9C-101B-9397-08002B2CF9AE}" pid="18" name="DocumentSetDescription">
    <vt:lpwstr>Sent to agents with the password BukomMarine</vt:lpwstr>
  </property>
</Properties>
</file>